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R_bio_ms\Manuscript\"/>
    </mc:Choice>
  </mc:AlternateContent>
  <bookViews>
    <workbookView xWindow="0" yWindow="0" windowWidth="28800" windowHeight="13692" activeTab="4"/>
  </bookViews>
  <sheets>
    <sheet name="TABLE S1" sheetId="2" r:id="rId1"/>
    <sheet name="TABLE S2" sheetId="5" r:id="rId2"/>
    <sheet name="TABLE S3" sheetId="4" r:id="rId3"/>
    <sheet name="TABLE S4" sheetId="6" r:id="rId4"/>
    <sheet name="TABLE S5" sheetId="7" r:id="rId5"/>
  </sheets>
  <definedNames>
    <definedName name="_xlnm.Print_Titles" localSheetId="0">'TABLE S1'!$3:$3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8" i="4" l="1"/>
  <c r="U48" i="4"/>
  <c r="D29" i="6"/>
  <c r="C29" i="6"/>
  <c r="B29" i="6"/>
  <c r="G29" i="6"/>
  <c r="P50" i="4"/>
  <c r="P49" i="4"/>
  <c r="J50" i="4"/>
  <c r="J49" i="4"/>
  <c r="D49" i="4"/>
  <c r="D50" i="4"/>
  <c r="V50" i="4"/>
  <c r="V49" i="4"/>
  <c r="N48" i="4"/>
  <c r="H48" i="4"/>
  <c r="B48" i="4"/>
</calcChain>
</file>

<file path=xl/sharedStrings.xml><?xml version="1.0" encoding="utf-8"?>
<sst xmlns="http://schemas.openxmlformats.org/spreadsheetml/2006/main" count="633" uniqueCount="312">
  <si>
    <t>Locus</t>
  </si>
  <si>
    <t>Repeat type</t>
  </si>
  <si>
    <t>Multiplex set</t>
  </si>
  <si>
    <t>Species of origin</t>
  </si>
  <si>
    <t>Reference</t>
  </si>
  <si>
    <t>Tetra</t>
  </si>
  <si>
    <t>T. truncatus</t>
  </si>
  <si>
    <t>Ttr54</t>
  </si>
  <si>
    <t>Di</t>
  </si>
  <si>
    <t>Ttr55</t>
  </si>
  <si>
    <t>Ttr61</t>
  </si>
  <si>
    <t>Ttr90</t>
  </si>
  <si>
    <t>Ttr98</t>
  </si>
  <si>
    <t>Ttr100</t>
  </si>
  <si>
    <t>Ttr12</t>
  </si>
  <si>
    <t>Ttr20</t>
  </si>
  <si>
    <t>Ttr41</t>
  </si>
  <si>
    <t>Ttr51</t>
  </si>
  <si>
    <t>Ttr52</t>
  </si>
  <si>
    <t>DlrFCB1</t>
  </si>
  <si>
    <t>D. leucas</t>
  </si>
  <si>
    <t>Ttr56</t>
  </si>
  <si>
    <t>Ttr83</t>
  </si>
  <si>
    <t>D08</t>
  </si>
  <si>
    <t>D22</t>
  </si>
  <si>
    <t>Dde70</t>
  </si>
  <si>
    <t>D. delphis</t>
  </si>
  <si>
    <t>O. orca</t>
  </si>
  <si>
    <t>Ttr71</t>
  </si>
  <si>
    <t>Ttr78</t>
  </si>
  <si>
    <t>Ttr84</t>
  </si>
  <si>
    <t>DlrFCB3</t>
  </si>
  <si>
    <t>DlrFCB12</t>
  </si>
  <si>
    <t>SW19</t>
  </si>
  <si>
    <t>P. macrocephalus</t>
  </si>
  <si>
    <t>GTAGTTTTCTTTAACAGTAATG</t>
  </si>
  <si>
    <t>CTCAGTTAATATACATGTAATGCATGC</t>
  </si>
  <si>
    <t>CAAGTGCCTATCAGTAGATGAATG</t>
  </si>
  <si>
    <t>TTATCTATTCACTTCAACCACACG</t>
  </si>
  <si>
    <t>AAAGCTGAGGAGACTTGAGATGG</t>
  </si>
  <si>
    <t>CCCTTATTAATCAGAGAGAGAGGG</t>
  </si>
  <si>
    <t>60, 26</t>
  </si>
  <si>
    <t>ACACCAGCACCTACATTCACA</t>
  </si>
  <si>
    <t>CCAGAGCACCTATGTGGAC</t>
  </si>
  <si>
    <t>TGCATATTTGAGATTTCTAGCTCC</t>
  </si>
  <si>
    <t>CTGCATTCACCTCCTCACC</t>
  </si>
  <si>
    <t>TGCATCTCCATGGTATGTCTTATCC</t>
  </si>
  <si>
    <t>TGGACTCAGAGAGATAGGTGG</t>
  </si>
  <si>
    <t>TGCTTCCTAATGCCACATCC</t>
  </si>
  <si>
    <t>AAATTCTTCTTAGTCATGTTTCCACC</t>
  </si>
  <si>
    <t>GTCTTGGATTACACGGGCG</t>
  </si>
  <si>
    <t>AGGGTTCTCCAGAAACATAGGG</t>
  </si>
  <si>
    <t>GCCATCGTGAATAAAGACGC</t>
  </si>
  <si>
    <t>CAAGACTCTGAAGGATTTCTCAGG</t>
  </si>
  <si>
    <t>GAAGGGCAAACAAGATATCGG</t>
  </si>
  <si>
    <t>GGACATAACTAGCTTTCTTGCTTGC</t>
  </si>
  <si>
    <t>Ttr36(tetra)</t>
  </si>
  <si>
    <t>Ta (°C), # of cycles</t>
  </si>
  <si>
    <t>Primer final concentration (µM)</t>
  </si>
  <si>
    <t>Reverse primer (5'-3')</t>
  </si>
  <si>
    <t>Forward primer (5'-3')</t>
  </si>
  <si>
    <t>54, 27</t>
  </si>
  <si>
    <t>Ttr34</t>
  </si>
  <si>
    <t>Ttr48</t>
  </si>
  <si>
    <t>EV14</t>
  </si>
  <si>
    <t>EV94</t>
  </si>
  <si>
    <t>0.05 µM</t>
  </si>
  <si>
    <t>0.0375 µM</t>
  </si>
  <si>
    <t>0.30 µM</t>
  </si>
  <si>
    <t>0.125 µM</t>
  </si>
  <si>
    <t>0.10 µM</t>
  </si>
  <si>
    <t>0.025 µM</t>
  </si>
  <si>
    <t>0.15 µM</t>
  </si>
  <si>
    <t>0.20 µM</t>
  </si>
  <si>
    <t>0.035 µM</t>
  </si>
  <si>
    <t>0.25 µM</t>
  </si>
  <si>
    <t>0.075 µM</t>
  </si>
  <si>
    <t>MK5</t>
  </si>
  <si>
    <t>MK6</t>
  </si>
  <si>
    <t>MK8</t>
  </si>
  <si>
    <t>MK9</t>
  </si>
  <si>
    <t>TexVet7</t>
  </si>
  <si>
    <t>KWM12a</t>
  </si>
  <si>
    <t>50, 27</t>
  </si>
  <si>
    <t>56, 27</t>
  </si>
  <si>
    <t>58, 28</t>
  </si>
  <si>
    <t>Ttr58</t>
  </si>
  <si>
    <t>Ttr63</t>
  </si>
  <si>
    <t>TexVet5</t>
  </si>
  <si>
    <t>EV37</t>
  </si>
  <si>
    <t>PPHO130</t>
  </si>
  <si>
    <t>TtrFF6</t>
  </si>
  <si>
    <t>Ttr04</t>
  </si>
  <si>
    <t>Ttr11</t>
  </si>
  <si>
    <t>Ttr19</t>
  </si>
  <si>
    <t>52, 27</t>
  </si>
  <si>
    <t>50, 29</t>
  </si>
  <si>
    <t>T. aduncus</t>
  </si>
  <si>
    <t>P. phocoena</t>
  </si>
  <si>
    <t>M. novaeangliae</t>
  </si>
  <si>
    <r>
      <t>KWM12a</t>
    </r>
    <r>
      <rPr>
        <vertAlign val="superscript"/>
        <sz val="12"/>
        <rFont val="Times"/>
      </rPr>
      <t>†</t>
    </r>
  </si>
  <si>
    <t>ACATGGCCATCGCTCTTAAC</t>
  </si>
  <si>
    <t>CTCAGAGGGAAATGAGGCTG</t>
  </si>
  <si>
    <t>GTCCTCTTTCCAGGTGTAGCC</t>
  </si>
  <si>
    <t>CATAACAAAGTGGGATGACTCC</t>
  </si>
  <si>
    <t>CCATACAATCCAGCAGTC</t>
  </si>
  <si>
    <t>GATTGTGCAAATGGAGACA</t>
  </si>
  <si>
    <t>AAGTAAGTGCTCCTTTGACTGG</t>
  </si>
  <si>
    <t>CTGACCAGGCACTTTCCAC</t>
  </si>
  <si>
    <t>CTTTCAACCTGGCCTTTCTG</t>
  </si>
  <si>
    <t>CCATTGCATTTCAATACCACC</t>
  </si>
  <si>
    <t>CCAATCTCTAAGGTGGTTCTGGG</t>
  </si>
  <si>
    <t>GCCCACTAAGTATGTTGCAGC</t>
  </si>
  <si>
    <t>TCCTGGAGCATCTTATAGTGGC</t>
  </si>
  <si>
    <t>TGCACTGTAGGGTGTTCAGCAG</t>
  </si>
  <si>
    <t>TGGGTCTTGAGGGGTCTG</t>
  </si>
  <si>
    <t>CAGCTTACAGCCAAATGAGAG</t>
  </si>
  <si>
    <t>AGCTTGATTTGGAAGTCATGA</t>
  </si>
  <si>
    <t>CAAGCCCTTACACATATG</t>
  </si>
  <si>
    <t>TGGGTGGACCTCATCAAATC</t>
  </si>
  <si>
    <t>GCACATGAGTATGTGGACAGG</t>
  </si>
  <si>
    <t>AAGAGGATGCAAATGGCAAG</t>
  </si>
  <si>
    <t>TAAACATCAAAGCAGACCCC</t>
  </si>
  <si>
    <t>GCTAAGATATTGACATATTTCCCTGG</t>
  </si>
  <si>
    <t>Western</t>
  </si>
  <si>
    <t>Island</t>
  </si>
  <si>
    <t>GenBank Accession</t>
  </si>
  <si>
    <t>Ttr2</t>
  </si>
  <si>
    <t>AY997308</t>
  </si>
  <si>
    <t>Ttr16</t>
  </si>
  <si>
    <t>AY997309</t>
  </si>
  <si>
    <t>GTtr18</t>
  </si>
  <si>
    <t>GQ504051</t>
  </si>
  <si>
    <t>GTtr19</t>
  </si>
  <si>
    <t>AY997307</t>
  </si>
  <si>
    <t>GTtr23</t>
  </si>
  <si>
    <t>GQ504062</t>
  </si>
  <si>
    <t>GTtr30</t>
  </si>
  <si>
    <t>AY997311</t>
  </si>
  <si>
    <t>GTtr45</t>
  </si>
  <si>
    <t>JN944196</t>
  </si>
  <si>
    <t>GTtr46</t>
  </si>
  <si>
    <t>JN944197</t>
  </si>
  <si>
    <t>GTtr48</t>
  </si>
  <si>
    <t>JN944199</t>
  </si>
  <si>
    <t>GTtr54</t>
  </si>
  <si>
    <t>JN944205</t>
  </si>
  <si>
    <t>GTtr62</t>
  </si>
  <si>
    <t>JN944213</t>
  </si>
  <si>
    <t>GTtr72</t>
  </si>
  <si>
    <t>GTtr73</t>
  </si>
  <si>
    <t>GTtr75</t>
  </si>
  <si>
    <t>GTtr76</t>
  </si>
  <si>
    <t>WCS</t>
  </si>
  <si>
    <t>Mean</t>
  </si>
  <si>
    <t>s.d.</t>
  </si>
  <si>
    <t>ATCCATCATATTGTCAAGTT</t>
  </si>
  <si>
    <t>K</t>
  </si>
  <si>
    <t>Wang's PI</t>
  </si>
  <si>
    <t>PA</t>
  </si>
  <si>
    <t>1 (1)</t>
  </si>
  <si>
    <t>2 (2)</t>
  </si>
  <si>
    <t>0 (3)</t>
  </si>
  <si>
    <t>0 (1)</t>
  </si>
  <si>
    <t>Total</t>
  </si>
  <si>
    <t>4 (5)</t>
  </si>
  <si>
    <t>AR</t>
  </si>
  <si>
    <r>
      <t>N</t>
    </r>
    <r>
      <rPr>
        <vertAlign val="subscript"/>
        <sz val="12"/>
        <color theme="1"/>
        <rFont val="Times New Roman"/>
        <family val="1"/>
      </rPr>
      <t>A</t>
    </r>
  </si>
  <si>
    <r>
      <t>H</t>
    </r>
    <r>
      <rPr>
        <vertAlign val="subscript"/>
        <sz val="12"/>
        <color theme="1"/>
        <rFont val="Times New Roman"/>
        <family val="1"/>
      </rPr>
      <t>o</t>
    </r>
  </si>
  <si>
    <r>
      <t>H</t>
    </r>
    <r>
      <rPr>
        <vertAlign val="subscript"/>
        <sz val="12"/>
        <color theme="1"/>
        <rFont val="Times New Roman"/>
        <family val="1"/>
      </rPr>
      <t>e</t>
    </r>
  </si>
  <si>
    <r>
      <t>Evanno's Δ</t>
    </r>
    <r>
      <rPr>
        <i/>
        <sz val="12"/>
        <color theme="1"/>
        <rFont val="Times New Roman"/>
        <family val="1"/>
      </rPr>
      <t>K</t>
    </r>
  </si>
  <si>
    <t>Krützen et al., 2001</t>
  </si>
  <si>
    <t>Rooney, Merritt &amp; Derr, 1999</t>
  </si>
  <si>
    <t>Hoelzel, Dahlheim &amp; Stern, 1998</t>
  </si>
  <si>
    <t>Rosel, Forgetta &amp; Dewar, 2005</t>
  </si>
  <si>
    <t>Valsecchi &amp; Amos, 1996</t>
  </si>
  <si>
    <t>Vollmer &amp; Rosel, 2017 modification of Valsecchi &amp; Amos, 1996</t>
  </si>
  <si>
    <t>Rosel et al., 1999</t>
  </si>
  <si>
    <t>Rosel et al., 2017</t>
  </si>
  <si>
    <t>Buchanan et al., 1996</t>
  </si>
  <si>
    <t>Coughlan et al., 2006</t>
  </si>
  <si>
    <t>Rosel et al., 2017 modification of Shinohara, Domingo-Roura &amp; Takenaka, 1997</t>
  </si>
  <si>
    <t>Shinohara, Domingo-Roura &amp; Takenaka, 1997</t>
  </si>
  <si>
    <t>Richard, Whitehead &amp; Wright, 1996</t>
  </si>
  <si>
    <t>GTTTGCTGAGGCTCCTTGTTGG</t>
  </si>
  <si>
    <t>GTTTCTCCATGGCTGAGTCATCA</t>
  </si>
  <si>
    <t>GTTTGGCAGAGAGATATTAGGACAGC</t>
  </si>
  <si>
    <t>GTTTGTTTCCCAGGATTTTAGTGC</t>
  </si>
  <si>
    <t>GTTTGGCCACTACAAGGGAGTGAA</t>
  </si>
  <si>
    <t>GTTTAAGGGCTGTAAGAGG</t>
  </si>
  <si>
    <t>GTTTCCTCCTTGGGAGTGTCCTCT</t>
  </si>
  <si>
    <t>GTTTGGTAAGAAAATACCAAAGTCC</t>
  </si>
  <si>
    <t>GTTTATAAGGGTGAATTTTATGG</t>
  </si>
  <si>
    <t>GTTTGTCTGCATAGTGCGAGGCG</t>
  </si>
  <si>
    <t>GTTTCTCCGTCTCCTGTTCAATGC</t>
  </si>
  <si>
    <t>GTTTCCAAAGAGCATTGCAGAGG</t>
  </si>
  <si>
    <t>GTTTGGAAGTTCTTACTTGTATTGAGGGC</t>
  </si>
  <si>
    <t>GTTTCACAATCATGAGAGCCAGTTCC</t>
  </si>
  <si>
    <t>GTTTCAGAGAATTCAGAAACGGAGC</t>
  </si>
  <si>
    <t>GTTTGGCAGGCAGAAGATAAAGC</t>
  </si>
  <si>
    <t>GTTTCACATCACATTCAGAATAGTCTTTGC</t>
  </si>
  <si>
    <t>GTTTCCCATTGGTCACTTGGTTACG</t>
  </si>
  <si>
    <t>GTTTCAGAGCCATTGCTCATAAACC</t>
  </si>
  <si>
    <t>GTTTGGTGGTTGATTCAGAACC</t>
  </si>
  <si>
    <t>GTTTGGCTGCCTTGTGTCTGTAAGC</t>
  </si>
  <si>
    <t>GTTTATGATGCAATCACAGGCTGC</t>
  </si>
  <si>
    <t>GTTTGCAGAAGTATCGGTCAAGC</t>
  </si>
  <si>
    <t>GTTTCTCTTACCTCTTCTTTCCTGTGG</t>
  </si>
  <si>
    <t>GTTTGGCTAAGGATGCCATTGAGG</t>
  </si>
  <si>
    <t>GTTTAAATGTGTCTTAGGAAGACTGAACC</t>
  </si>
  <si>
    <t>GTTTGTCTAGAGGTCAAAGCCTTCC</t>
  </si>
  <si>
    <t>GTTTATCCTGTTGGCTGCAGTG</t>
  </si>
  <si>
    <t>GTTTCTTAATTGGGGGCGATTTCAC</t>
  </si>
  <si>
    <t>GTTTCACTGCAGAATGATGACC</t>
  </si>
  <si>
    <t>GTTTGAGATGACTCCTGTGGG</t>
  </si>
  <si>
    <t>GTTTAGTAGAGCCGTGATAAAGTGC</t>
  </si>
  <si>
    <t>GTTTATTGAGTAAAAGCAATTTTG</t>
  </si>
  <si>
    <t>GTTTCCAGAGCCAAGGTCAAGAG</t>
  </si>
  <si>
    <t>GTTTAGCCTCTGCTATGCCTGGAACGC</t>
  </si>
  <si>
    <t>GTTTTCCTGGGTGATGAGTCTTC</t>
  </si>
  <si>
    <t>GTTTGGAAATGCTCTGAGAAGGTC</t>
  </si>
  <si>
    <t>GTTTTCAGCAGCATTCTAACCAAAC</t>
  </si>
  <si>
    <t>GTTTCTTGTATCTATAACTCTGGTTATGG</t>
  </si>
  <si>
    <t>GTTTCAAAGAATAGCTAAATAAACAGTAAC</t>
  </si>
  <si>
    <t>GTTTAGTTCTGGGCTTTTCACCTA</t>
  </si>
  <si>
    <t>Vollmer et al., 2021</t>
  </si>
  <si>
    <t>Vollmer et al., 2021 modification of Krützen et al., 2001</t>
  </si>
  <si>
    <t>GTTTCTGTGTCTCTTTGACATGCCCTCACC</t>
  </si>
  <si>
    <r>
      <rPr>
        <vertAlign val="superscript"/>
        <sz val="12"/>
        <rFont val="Times"/>
      </rPr>
      <t>‡</t>
    </r>
    <r>
      <rPr>
        <sz val="12"/>
        <rFont val="Times"/>
      </rPr>
      <t>Buchanan DlrFCB12 reverse primer sequence is CAAAGA</t>
    </r>
    <r>
      <rPr>
        <b/>
        <u/>
        <sz val="12"/>
        <rFont val="Times"/>
      </rPr>
      <t>G</t>
    </r>
    <r>
      <rPr>
        <sz val="12"/>
        <rFont val="Times"/>
      </rPr>
      <t>ATAGCTAAATAAACAGTAAC; a G (in bold &amp; underlined) has been removed from our primer sequence.</t>
    </r>
  </si>
  <si>
    <r>
      <t>DlrFCB12</t>
    </r>
    <r>
      <rPr>
        <vertAlign val="superscript"/>
        <sz val="12"/>
        <rFont val="Times"/>
      </rPr>
      <t>‡</t>
    </r>
  </si>
  <si>
    <r>
      <rPr>
        <vertAlign val="superscript"/>
        <sz val="12"/>
        <rFont val="Times"/>
      </rPr>
      <t>†</t>
    </r>
    <r>
      <rPr>
        <sz val="12"/>
        <rFont val="Times"/>
      </rPr>
      <t>KWM12a was amplified alone and then 2 µL of the PCR reaction was coloaded with 2 µL of the MK5/MK6/MK8/MK9/TexVet7 PCR reaction.</t>
    </r>
  </si>
  <si>
    <t>1 (4)</t>
  </si>
  <si>
    <t>8 (13)</t>
  </si>
  <si>
    <t>this study</t>
  </si>
  <si>
    <t>this study, Rosel et al., 2017</t>
  </si>
  <si>
    <t>Haplotype name</t>
  </si>
  <si>
    <t>Unassigned</t>
  </si>
  <si>
    <t>Sellas et al., 2005</t>
  </si>
  <si>
    <t>Rosel et al., 2009</t>
  </si>
  <si>
    <t>Kingston et al., 2009</t>
  </si>
  <si>
    <t>Vollmer and Rosel, 2017</t>
  </si>
  <si>
    <t>GTtr57</t>
  </si>
  <si>
    <t>Total used in analysis:</t>
  </si>
  <si>
    <t>11Tt079hpl</t>
  </si>
  <si>
    <t>16Tt269hpl</t>
  </si>
  <si>
    <t>MT380121</t>
  </si>
  <si>
    <t>21Tt086hpl</t>
  </si>
  <si>
    <t>24Tt052hpl</t>
  </si>
  <si>
    <t>24Tt074hpl</t>
  </si>
  <si>
    <t>24Tt139hpl</t>
  </si>
  <si>
    <t>26Tt083hpl</t>
  </si>
  <si>
    <t>40Tt011hpl</t>
  </si>
  <si>
    <t>Removed</t>
  </si>
  <si>
    <t>Barataria Basin</t>
  </si>
  <si>
    <r>
      <t>Evanno's Δ</t>
    </r>
    <r>
      <rPr>
        <i/>
        <sz val="12"/>
        <rFont val="Times New Roman"/>
        <family val="1"/>
      </rPr>
      <t>K</t>
    </r>
  </si>
  <si>
    <t>3 (3)</t>
  </si>
  <si>
    <t>18 (23)</t>
  </si>
  <si>
    <r>
      <t>N</t>
    </r>
    <r>
      <rPr>
        <vertAlign val="subscript"/>
        <sz val="12"/>
        <rFont val="Times New Roman"/>
        <family val="1"/>
      </rPr>
      <t>A</t>
    </r>
  </si>
  <si>
    <r>
      <t>H</t>
    </r>
    <r>
      <rPr>
        <vertAlign val="subscript"/>
        <sz val="12"/>
        <rFont val="Times New Roman"/>
        <family val="1"/>
      </rPr>
      <t>o</t>
    </r>
  </si>
  <si>
    <r>
      <t>H</t>
    </r>
    <r>
      <rPr>
        <vertAlign val="subscript"/>
        <sz val="12"/>
        <rFont val="Times New Roman"/>
        <family val="1"/>
      </rPr>
      <t>e</t>
    </r>
  </si>
  <si>
    <t>-</t>
  </si>
  <si>
    <t>this study, modification of Buchanan et al., 1996</t>
  </si>
  <si>
    <t>East-central</t>
  </si>
  <si>
    <r>
      <t>Pritchard's Mean 
ln Pr(</t>
    </r>
    <r>
      <rPr>
        <i/>
        <sz val="12"/>
        <color theme="1"/>
        <rFont val="Times New Roman"/>
        <family val="1"/>
      </rPr>
      <t>X/K</t>
    </r>
    <r>
      <rPr>
        <sz val="12"/>
        <color theme="1"/>
        <rFont val="Times New Roman"/>
        <family val="1"/>
      </rPr>
      <t>)</t>
    </r>
  </si>
  <si>
    <r>
      <t>Pritchard's Mean 
ln Pr(</t>
    </r>
    <r>
      <rPr>
        <i/>
        <sz val="12"/>
        <rFont val="Times New Roman"/>
        <family val="1"/>
      </rPr>
      <t>X/K</t>
    </r>
    <r>
      <rPr>
        <sz val="12"/>
        <rFont val="Times New Roman"/>
        <family val="1"/>
      </rPr>
      <t>)</t>
    </r>
  </si>
  <si>
    <r>
      <t>Stdev 
ln Pr(</t>
    </r>
    <r>
      <rPr>
        <i/>
        <sz val="12"/>
        <rFont val="Times New Roman"/>
        <family val="1"/>
      </rPr>
      <t>X/K</t>
    </r>
    <r>
      <rPr>
        <sz val="12"/>
        <rFont val="Times New Roman"/>
        <family val="1"/>
      </rPr>
      <t>)</t>
    </r>
  </si>
  <si>
    <r>
      <t>Stdev 
ln Pr(</t>
    </r>
    <r>
      <rPr>
        <i/>
        <sz val="12"/>
        <color theme="1"/>
        <rFont val="Times New Roman"/>
        <family val="1"/>
      </rPr>
      <t>X/K</t>
    </r>
    <r>
      <rPr>
        <sz val="12"/>
        <color theme="1"/>
        <rFont val="Times New Roman"/>
        <family val="1"/>
      </rPr>
      <t>)</t>
    </r>
  </si>
  <si>
    <r>
      <t>TABLE S1.</t>
    </r>
    <r>
      <rPr>
        <sz val="12"/>
        <rFont val="Times"/>
      </rPr>
      <t xml:space="preserve"> PCR conditions for the eight multiplexes used to amplify 43 microsatellite loci using the Qiagen Type-it Microsatellite PCR kit. PCR reactions were completed in 10 µL volumes and contained 1x Type-it Multiplex PCR Master Mix and 10 ng of DNA. Thermocycler profiles started with a denaturation step of 95°C for 5 min followed by 26-29 cycles of 95°C for 30 sec, 50-60°C (Ta) for 90 sec, and 72°C for 30 sec with a final extension step at 60°C for 30 min.</t>
    </r>
  </si>
  <si>
    <t>1) Western Coastal Stock and Barataria Basin (n=232)</t>
  </si>
  <si>
    <t>2) Western Coastal Stock alone (n=29)</t>
  </si>
  <si>
    <t>3) Barataria Basin cluster alone (n=195)</t>
  </si>
  <si>
    <t>4) Barataria western cluster alone (n=53)</t>
  </si>
  <si>
    <t>5) Barataria east-central cluster alone (n=49)</t>
  </si>
  <si>
    <t>6) Barataria island cluster alone (n=57)</t>
  </si>
  <si>
    <t>Western (n=53)</t>
  </si>
  <si>
    <t>East-central (n=49)</t>
  </si>
  <si>
    <t>Island (n=57)</t>
  </si>
  <si>
    <t>WCS (n=29)</t>
  </si>
  <si>
    <r>
      <t xml:space="preserve">HWE 
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-value</t>
    </r>
  </si>
  <si>
    <r>
      <t xml:space="preserve">TABLE S2. </t>
    </r>
    <r>
      <rPr>
        <sz val="12"/>
        <color theme="1"/>
        <rFont val="Times New Roman"/>
        <family val="1"/>
      </rPr>
      <t>Estimations for the optimal number of clusters (</t>
    </r>
    <r>
      <rPr>
        <i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>) using Evanno's Δ</t>
    </r>
    <r>
      <rPr>
        <i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>, Pritchard's mean log-likelihood of the data (ln Pr(</t>
    </r>
    <r>
      <rPr>
        <i/>
        <sz val="12"/>
        <color theme="1"/>
        <rFont val="Times New Roman"/>
        <family val="1"/>
      </rPr>
      <t>X/K</t>
    </r>
    <r>
      <rPr>
        <sz val="12"/>
        <color theme="1"/>
        <rFont val="Times New Roman"/>
        <family val="1"/>
      </rPr>
      <t xml:space="preserve">)) with standard deviation (Stdev), and Wang's parsimony index (PI) for each STRUCTURE run. The most likely </t>
    </r>
    <r>
      <rPr>
        <i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 xml:space="preserve"> from each method </t>
    </r>
    <r>
      <rPr>
        <sz val="12"/>
        <rFont val="Times New Roman"/>
        <family val="1"/>
      </rPr>
      <t xml:space="preserve">is </t>
    </r>
    <r>
      <rPr>
        <sz val="12"/>
        <color theme="1"/>
        <rFont val="Times New Roman"/>
        <family val="1"/>
      </rPr>
      <t xml:space="preserve">bolded in each table. When the </t>
    </r>
    <r>
      <rPr>
        <sz val="12"/>
        <rFont val="Times New Roman"/>
        <family val="1"/>
      </rPr>
      <t>most likely</t>
    </r>
    <r>
      <rPr>
        <sz val="12"/>
        <color theme="1"/>
        <rFont val="Times New Roman"/>
        <family val="1"/>
      </rPr>
      <t xml:space="preserve"> Δ</t>
    </r>
    <r>
      <rPr>
        <i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 xml:space="preserve"> was below a value of 10, samples could not be assigned to more than one cluster for that </t>
    </r>
    <r>
      <rPr>
        <i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 xml:space="preserve">, therefore the best </t>
    </r>
    <r>
      <rPr>
        <i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 xml:space="preserve"> was determined to be 1 as estimated by the other two methods. Plots of Δ</t>
    </r>
    <r>
      <rPr>
        <i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 xml:space="preserve"> (solid gray line) and mean ln Pr(</t>
    </r>
    <r>
      <rPr>
        <i/>
        <sz val="12"/>
        <rFont val="Times New Roman"/>
        <family val="1"/>
      </rPr>
      <t>X/K</t>
    </r>
    <r>
      <rPr>
        <sz val="12"/>
        <color theme="1"/>
        <rFont val="Times New Roman"/>
        <family val="1"/>
      </rPr>
      <t xml:space="preserve">) (dashed black lines </t>
    </r>
    <r>
      <rPr>
        <sz val="12"/>
        <rFont val="Times New Roman"/>
        <family val="1"/>
      </rPr>
      <t>with Stdev plotted) are provided for each STRUCTURE run. n: number of samples.</t>
    </r>
  </si>
  <si>
    <r>
      <rPr>
        <b/>
        <sz val="12"/>
        <color theme="1"/>
        <rFont val="Times New Roman"/>
        <family val="1"/>
      </rPr>
      <t>TABLE S3.</t>
    </r>
    <r>
      <rPr>
        <sz val="12"/>
        <color theme="1"/>
        <rFont val="Times New Roman"/>
        <family val="1"/>
      </rPr>
      <t xml:space="preserve"> </t>
    </r>
    <r>
      <rPr>
        <sz val="12"/>
        <rFont val="Times New Roman"/>
        <family val="1"/>
      </rPr>
      <t>Genetic diversity based on the 43 microsatellite loci genotyped for the Western Coastal Stock (WCS) and the Barataria Basin western, east-central, and island clusters identified by STRUCTURE analysis. N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: number of alleles, PA: number of private alleles with values in parentheses showing PA among the Barataria Basin clusters only, AR: allelic richness, 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>: observed heterozygosity, H</t>
    </r>
    <r>
      <rPr>
        <vertAlign val="subscript"/>
        <sz val="12"/>
        <rFont val="Times New Roman"/>
        <family val="1"/>
      </rPr>
      <t>e</t>
    </r>
    <r>
      <rPr>
        <sz val="12"/>
        <rFont val="Times New Roman"/>
        <family val="1"/>
      </rPr>
      <t xml:space="preserve">: expected heterozygosity, and HWE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-value: tests for departure from Hardy-Weinberg equilibrium (no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-values were significant after Bonferroni correction). s.d. = standard deviation. n: number of samples.</t>
    </r>
  </si>
  <si>
    <r>
      <rPr>
        <b/>
        <sz val="12"/>
        <color theme="1"/>
        <rFont val="Times New Roman"/>
        <family val="1"/>
      </rPr>
      <t xml:space="preserve">TABLE S4. </t>
    </r>
    <r>
      <rPr>
        <sz val="12"/>
        <color theme="1"/>
        <rFont val="Times New Roman"/>
        <family val="1"/>
      </rPr>
      <t xml:space="preserve">Mitochondrial DNA haplotypes from Barataria Basin and the Western Coastal Stock (WCS). Counts for the Barataria Basin samples are given for the clusters identified </t>
    </r>
    <r>
      <rPr>
        <sz val="12"/>
        <rFont val="Times New Roman"/>
        <family val="1"/>
      </rPr>
      <t>with</t>
    </r>
    <r>
      <rPr>
        <sz val="12"/>
        <color theme="1"/>
        <rFont val="Times New Roman"/>
        <family val="1"/>
      </rPr>
      <t xml:space="preserve"> STRUCTURE analys</t>
    </r>
    <r>
      <rPr>
        <sz val="12"/>
        <rFont val="Times New Roman"/>
        <family val="1"/>
      </rPr>
      <t>e</t>
    </r>
    <r>
      <rPr>
        <sz val="12"/>
        <color theme="1"/>
        <rFont val="Times New Roman"/>
        <family val="1"/>
      </rPr>
      <t xml:space="preserve">s (western, east-central, and island) and the unassigned individuals </t>
    </r>
    <r>
      <rPr>
        <sz val="12"/>
        <rFont val="Times New Roman"/>
        <family val="1"/>
      </rPr>
      <t xml:space="preserve">(no </t>
    </r>
    <r>
      <rPr>
        <i/>
        <sz val="12"/>
        <rFont val="Times New Roman"/>
        <family val="1"/>
      </rPr>
      <t>q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0.50 for any cluster)</t>
    </r>
    <r>
      <rPr>
        <sz val="12"/>
        <color theme="1"/>
        <rFont val="Times New Roman"/>
        <family val="1"/>
      </rPr>
      <t xml:space="preserve">, as well as individuals removed from the Barataria </t>
    </r>
    <r>
      <rPr>
        <sz val="12"/>
        <rFont val="Times New Roman"/>
        <family val="1"/>
      </rPr>
      <t>Basin</t>
    </r>
    <r>
      <rPr>
        <sz val="12"/>
        <color theme="1"/>
        <rFont val="Times New Roman"/>
        <family val="1"/>
      </rPr>
      <t xml:space="preserve"> data set due </t>
    </r>
    <r>
      <rPr>
        <sz val="12"/>
        <rFont val="Times New Roman"/>
        <family val="1"/>
      </rPr>
      <t xml:space="preserve">to </t>
    </r>
    <r>
      <rPr>
        <i/>
        <sz val="12"/>
        <rFont val="Times New Roman"/>
        <family val="1"/>
      </rPr>
      <t>q</t>
    </r>
    <r>
      <rPr>
        <sz val="12"/>
        <rFont val="Times New Roman"/>
        <family val="1"/>
      </rPr>
      <t xml:space="preserve"> ≥ 0.50 to the WCS in the initial STRUCTURE run. </t>
    </r>
    <r>
      <rPr>
        <sz val="12"/>
        <color theme="1"/>
        <rFont val="Times New Roman"/>
        <family val="1"/>
      </rPr>
      <t xml:space="preserve">Haplotype name and sample </t>
    </r>
    <r>
      <rPr>
        <sz val="12"/>
        <rFont val="Times New Roman"/>
        <family val="1"/>
      </rPr>
      <t>size</t>
    </r>
    <r>
      <rPr>
        <sz val="12"/>
        <color theme="1"/>
        <rFont val="Times New Roman"/>
        <family val="1"/>
      </rPr>
      <t xml:space="preserve"> for haplotypes used in pairwise tests of genetic differentiation are in bold. </t>
    </r>
    <r>
      <rPr>
        <sz val="12"/>
        <rFont val="Times New Roman"/>
        <family val="1"/>
      </rPr>
      <t>Heteroplasmic haplotypes are labeled with 'hpl'.</t>
    </r>
  </si>
  <si>
    <t>JN944208</t>
  </si>
  <si>
    <t>MZ615655</t>
  </si>
  <si>
    <t>MZ615656</t>
  </si>
  <si>
    <t>MZ615657</t>
  </si>
  <si>
    <t>MZ615658</t>
  </si>
  <si>
    <t>MZ615659</t>
  </si>
  <si>
    <t>MZ615660</t>
  </si>
  <si>
    <t>MZ615661</t>
  </si>
  <si>
    <t>MZ615662</t>
  </si>
  <si>
    <t>MZ615663</t>
  </si>
  <si>
    <t>MZ615664</t>
  </si>
  <si>
    <t>MZ615665</t>
  </si>
  <si>
    <t>n</t>
  </si>
  <si>
    <r>
      <t xml:space="preserve">average </t>
    </r>
    <r>
      <rPr>
        <b/>
        <i/>
        <sz val="12"/>
        <color theme="1"/>
        <rFont val="Times New Roman"/>
        <family val="1"/>
      </rPr>
      <t>r</t>
    </r>
  </si>
  <si>
    <t>Group</t>
  </si>
  <si>
    <t>Male</t>
  </si>
  <si>
    <t>Female</t>
  </si>
  <si>
    <t>2.5% quantile</t>
  </si>
  <si>
    <t>97.5% quantile</t>
  </si>
  <si>
    <t>GEN-western</t>
  </si>
  <si>
    <t>GEN-east-central</t>
  </si>
  <si>
    <t>GEN-island</t>
  </si>
  <si>
    <t>SOC-western</t>
  </si>
  <si>
    <t>SOC-island</t>
  </si>
  <si>
    <r>
      <t xml:space="preserve">average </t>
    </r>
    <r>
      <rPr>
        <b/>
        <i/>
        <sz val="12"/>
        <rFont val="Times New Roman"/>
        <family val="1"/>
      </rPr>
      <t>r</t>
    </r>
  </si>
  <si>
    <t>variance</t>
  </si>
  <si>
    <r>
      <rPr>
        <b/>
        <i/>
        <sz val="12"/>
        <color theme="1"/>
        <rFont val="Times New Roman"/>
        <family val="1"/>
      </rPr>
      <t xml:space="preserve">r </t>
    </r>
    <r>
      <rPr>
        <b/>
        <sz val="12"/>
        <color theme="1"/>
        <rFont val="Times New Roman"/>
        <family val="1"/>
      </rPr>
      <t>observed average difference</t>
    </r>
  </si>
  <si>
    <t>A:</t>
  </si>
  <si>
    <t>B:</t>
  </si>
  <si>
    <r>
      <rPr>
        <b/>
        <sz val="12"/>
        <rFont val="Times New Roman"/>
        <family val="1"/>
      </rPr>
      <t xml:space="preserve">TABLE S5. </t>
    </r>
    <r>
      <rPr>
        <sz val="12"/>
        <rFont val="Times New Roman"/>
        <family val="1"/>
      </rPr>
      <t>Average pairwise relatedness (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>) and variance estimated using COANCESTRY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and tests for signficant differences between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 xml:space="preserve">A) the genetic clusters (GEN), social clusters (SOC) and the entire genetic data set (Barataria Basin) and B) for each sex within the groups. The 2.5% and 97.5% quantiles obtained from the bootstrapping method to test differences in average relatedness between groups are given. Significant differences in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using a 95% confidence level are in bold when comparing A) each cluster to the entire data set and B) male and females pairs within each group. n: number of samples.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</si>
</sst>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"/>
    </font>
    <font>
      <b/>
      <sz val="12"/>
      <name val="Times"/>
    </font>
    <font>
      <i/>
      <sz val="12"/>
      <name val="Times"/>
    </font>
    <font>
      <sz val="12"/>
      <name val="Times New Roman"/>
      <family val="1"/>
    </font>
    <font>
      <vertAlign val="superscript"/>
      <sz val="12"/>
      <name val="Time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u/>
      <sz val="12"/>
      <name val="Times"/>
    </font>
    <font>
      <sz val="12"/>
      <color rgb="FFFF0000"/>
      <name val="Times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sz val="12"/>
      <color rgb="FF00B0F0"/>
      <name val="Times New Roman"/>
      <family val="1"/>
    </font>
    <font>
      <sz val="10"/>
      <color rgb="FF00B0F0"/>
      <name val="Arial"/>
      <family val="2"/>
    </font>
    <font>
      <sz val="12"/>
      <color rgb="FF00B0F0"/>
      <name val="Times"/>
    </font>
    <font>
      <sz val="12"/>
      <name val="Calibri"/>
      <family val="2"/>
    </font>
    <font>
      <b/>
      <i/>
      <sz val="12"/>
      <color theme="1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32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left"/>
    </xf>
    <xf numFmtId="0" fontId="5" fillId="0" borderId="0" xfId="0" applyFont="1" applyBorder="1"/>
    <xf numFmtId="0" fontId="5" fillId="0" borderId="20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22" xfId="1" applyFont="1" applyFill="1" applyBorder="1" applyAlignment="1">
      <alignment horizontal="left"/>
    </xf>
    <xf numFmtId="0" fontId="5" fillId="0" borderId="23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1" applyFont="1" applyFill="1" applyBorder="1" applyAlignment="1">
      <alignment horizontal="center" wrapText="1"/>
    </xf>
    <xf numFmtId="164" fontId="10" fillId="0" borderId="0" xfId="3" applyNumberFormat="1" applyFont="1"/>
    <xf numFmtId="0" fontId="10" fillId="0" borderId="0" xfId="3" applyFont="1"/>
    <xf numFmtId="0" fontId="10" fillId="0" borderId="0" xfId="3" applyFont="1" applyAlignment="1">
      <alignment horizontal="left" vertical="top" wrapText="1"/>
    </xf>
    <xf numFmtId="1" fontId="10" fillId="0" borderId="0" xfId="3" applyNumberFormat="1" applyFont="1" applyAlignment="1">
      <alignment horizontal="center"/>
    </xf>
    <xf numFmtId="2" fontId="10" fillId="0" borderId="39" xfId="3" applyNumberFormat="1" applyFont="1" applyFill="1" applyBorder="1" applyAlignment="1">
      <alignment horizontal="center"/>
    </xf>
    <xf numFmtId="2" fontId="10" fillId="0" borderId="40" xfId="3" applyNumberFormat="1" applyFont="1" applyFill="1" applyBorder="1" applyAlignment="1">
      <alignment horizontal="center"/>
    </xf>
    <xf numFmtId="2" fontId="10" fillId="0" borderId="41" xfId="3" applyNumberFormat="1" applyFont="1" applyFill="1" applyBorder="1" applyAlignment="1">
      <alignment horizontal="center"/>
    </xf>
    <xf numFmtId="2" fontId="11" fillId="0" borderId="39" xfId="3" applyNumberFormat="1" applyFont="1" applyFill="1" applyBorder="1" applyAlignment="1">
      <alignment horizontal="center"/>
    </xf>
    <xf numFmtId="2" fontId="10" fillId="0" borderId="0" xfId="3" applyNumberFormat="1" applyFont="1" applyBorder="1" applyAlignment="1">
      <alignment horizontal="center"/>
    </xf>
    <xf numFmtId="2" fontId="11" fillId="0" borderId="40" xfId="3" applyNumberFormat="1" applyFont="1" applyFill="1" applyBorder="1" applyAlignment="1">
      <alignment horizontal="center"/>
    </xf>
    <xf numFmtId="0" fontId="10" fillId="0" borderId="36" xfId="3" applyFont="1" applyBorder="1" applyAlignment="1">
      <alignment horizontal="center" wrapText="1"/>
    </xf>
    <xf numFmtId="0" fontId="10" fillId="0" borderId="37" xfId="3" applyFont="1" applyBorder="1" applyAlignment="1">
      <alignment horizontal="center" wrapText="1"/>
    </xf>
    <xf numFmtId="0" fontId="10" fillId="0" borderId="38" xfId="3" applyFont="1" applyBorder="1" applyAlignment="1">
      <alignment horizontal="center" wrapText="1"/>
    </xf>
    <xf numFmtId="0" fontId="10" fillId="0" borderId="0" xfId="2" applyFont="1"/>
    <xf numFmtId="0" fontId="15" fillId="0" borderId="23" xfId="2" applyFont="1" applyBorder="1" applyAlignment="1">
      <alignment vertical="center"/>
    </xf>
    <xf numFmtId="0" fontId="15" fillId="0" borderId="34" xfId="2" applyFont="1" applyFill="1" applyBorder="1" applyAlignment="1"/>
    <xf numFmtId="0" fontId="10" fillId="0" borderId="29" xfId="2" applyFont="1" applyFill="1" applyBorder="1" applyAlignment="1">
      <alignment horizontal="center"/>
    </xf>
    <xf numFmtId="164" fontId="10" fillId="0" borderId="26" xfId="2" applyNumberFormat="1" applyFont="1" applyFill="1" applyBorder="1" applyAlignment="1">
      <alignment horizontal="center"/>
    </xf>
    <xf numFmtId="164" fontId="10" fillId="0" borderId="26" xfId="2" applyNumberFormat="1" applyFont="1" applyFill="1" applyBorder="1" applyAlignment="1">
      <alignment horizontal="center" wrapText="1"/>
    </xf>
    <xf numFmtId="0" fontId="10" fillId="0" borderId="0" xfId="2" applyFont="1" applyFill="1" applyAlignment="1"/>
    <xf numFmtId="0" fontId="15" fillId="0" borderId="35" xfId="2" applyFont="1" applyBorder="1" applyAlignment="1">
      <alignment vertical="center"/>
    </xf>
    <xf numFmtId="0" fontId="10" fillId="0" borderId="31" xfId="2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0" fillId="0" borderId="32" xfId="2" applyNumberFormat="1" applyFont="1" applyBorder="1" applyAlignment="1">
      <alignment horizontal="center"/>
    </xf>
    <xf numFmtId="0" fontId="10" fillId="0" borderId="0" xfId="2" applyFont="1" applyAlignment="1">
      <alignment horizontal="center"/>
    </xf>
    <xf numFmtId="165" fontId="15" fillId="0" borderId="43" xfId="2" applyNumberFormat="1" applyFont="1" applyBorder="1" applyAlignment="1">
      <alignment vertical="center"/>
    </xf>
    <xf numFmtId="1" fontId="10" fillId="0" borderId="42" xfId="2" applyNumberFormat="1" applyFont="1" applyBorder="1" applyAlignment="1">
      <alignment horizontal="center"/>
    </xf>
    <xf numFmtId="164" fontId="10" fillId="0" borderId="44" xfId="2" applyNumberFormat="1" applyFont="1" applyBorder="1" applyAlignment="1">
      <alignment horizontal="center"/>
    </xf>
    <xf numFmtId="165" fontId="10" fillId="0" borderId="44" xfId="2" applyNumberFormat="1" applyFont="1" applyBorder="1" applyAlignment="1">
      <alignment horizontal="center"/>
    </xf>
    <xf numFmtId="165" fontId="10" fillId="0" borderId="45" xfId="2" applyNumberFormat="1" applyFont="1" applyBorder="1" applyAlignment="1">
      <alignment horizontal="center"/>
    </xf>
    <xf numFmtId="0" fontId="15" fillId="0" borderId="2" xfId="2" applyFont="1" applyBorder="1" applyAlignment="1">
      <alignment vertical="center"/>
    </xf>
    <xf numFmtId="166" fontId="10" fillId="0" borderId="33" xfId="2" applyNumberFormat="1" applyFont="1" applyBorder="1" applyAlignment="1">
      <alignment horizontal="center"/>
    </xf>
    <xf numFmtId="164" fontId="10" fillId="0" borderId="24" xfId="2" applyNumberFormat="1" applyFont="1" applyBorder="1" applyAlignment="1">
      <alignment horizontal="center"/>
    </xf>
    <xf numFmtId="165" fontId="10" fillId="0" borderId="24" xfId="2" applyNumberFormat="1" applyFont="1" applyBorder="1" applyAlignment="1">
      <alignment horizontal="center"/>
    </xf>
    <xf numFmtId="165" fontId="15" fillId="0" borderId="34" xfId="2" applyNumberFormat="1" applyFont="1" applyBorder="1" applyAlignment="1">
      <alignment vertical="center"/>
    </xf>
    <xf numFmtId="166" fontId="10" fillId="0" borderId="29" xfId="2" applyNumberFormat="1" applyFont="1" applyBorder="1" applyAlignment="1">
      <alignment horizontal="center"/>
    </xf>
    <xf numFmtId="165" fontId="10" fillId="0" borderId="26" xfId="2" applyNumberFormat="1" applyFont="1" applyBorder="1" applyAlignment="1">
      <alignment horizontal="center"/>
    </xf>
    <xf numFmtId="165" fontId="10" fillId="0" borderId="30" xfId="2" applyNumberFormat="1" applyFont="1" applyBorder="1" applyAlignment="1">
      <alignment horizontal="center"/>
    </xf>
    <xf numFmtId="165" fontId="10" fillId="0" borderId="0" xfId="2" applyNumberFormat="1" applyFont="1"/>
    <xf numFmtId="164" fontId="10" fillId="0" borderId="0" xfId="2" applyNumberFormat="1" applyFont="1" applyAlignment="1">
      <alignment horizontal="center"/>
    </xf>
    <xf numFmtId="164" fontId="10" fillId="0" borderId="3" xfId="2" applyNumberFormat="1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wrapText="1"/>
    </xf>
    <xf numFmtId="164" fontId="10" fillId="0" borderId="0" xfId="3" applyNumberFormat="1" applyFont="1" applyFill="1" applyAlignment="1">
      <alignment horizontal="center"/>
    </xf>
    <xf numFmtId="164" fontId="11" fillId="0" borderId="0" xfId="3" applyNumberFormat="1" applyFont="1" applyFill="1" applyAlignment="1">
      <alignment horizontal="center"/>
    </xf>
    <xf numFmtId="164" fontId="10" fillId="0" borderId="0" xfId="3" applyNumberFormat="1" applyFont="1" applyAlignment="1">
      <alignment horizontal="left" vertical="top" wrapText="1"/>
    </xf>
    <xf numFmtId="164" fontId="10" fillId="0" borderId="26" xfId="3" applyNumberFormat="1" applyFont="1" applyBorder="1" applyAlignment="1">
      <alignment horizontal="center" wrapText="1"/>
    </xf>
    <xf numFmtId="164" fontId="10" fillId="0" borderId="0" xfId="3" applyNumberFormat="1" applyFont="1" applyAlignment="1">
      <alignment horizontal="center"/>
    </xf>
    <xf numFmtId="0" fontId="10" fillId="0" borderId="26" xfId="3" applyFont="1" applyFill="1" applyBorder="1" applyAlignment="1">
      <alignment horizontal="center"/>
    </xf>
    <xf numFmtId="0" fontId="13" fillId="0" borderId="26" xfId="3" applyFont="1" applyFill="1" applyBorder="1" applyAlignment="1">
      <alignment horizontal="center"/>
    </xf>
    <xf numFmtId="164" fontId="10" fillId="0" borderId="0" xfId="3" applyNumberFormat="1" applyFont="1" applyFill="1" applyAlignment="1">
      <alignment horizontal="left" vertical="top" wrapText="1"/>
    </xf>
    <xf numFmtId="0" fontId="11" fillId="0" borderId="0" xfId="3" applyFont="1" applyFill="1" applyBorder="1" applyAlignment="1">
      <alignment horizontal="left"/>
    </xf>
    <xf numFmtId="164" fontId="10" fillId="0" borderId="0" xfId="3" applyNumberFormat="1" applyFont="1" applyFill="1" applyBorder="1" applyAlignment="1">
      <alignment horizontal="center" wrapText="1"/>
    </xf>
    <xf numFmtId="164" fontId="10" fillId="0" borderId="0" xfId="3" applyNumberFormat="1" applyFont="1" applyFill="1"/>
    <xf numFmtId="0" fontId="11" fillId="0" borderId="0" xfId="3" applyFont="1" applyAlignment="1">
      <alignment wrapText="1"/>
    </xf>
    <xf numFmtId="0" fontId="10" fillId="0" borderId="0" xfId="4" applyFont="1" applyBorder="1" applyAlignment="1">
      <alignment wrapText="1"/>
    </xf>
    <xf numFmtId="0" fontId="10" fillId="0" borderId="0" xfId="4" applyFont="1" applyBorder="1"/>
    <xf numFmtId="0" fontId="8" fillId="0" borderId="0" xfId="4" applyFont="1" applyBorder="1" applyAlignment="1">
      <alignment horizontal="center"/>
    </xf>
    <xf numFmtId="0" fontId="8" fillId="0" borderId="24" xfId="4" applyFont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8" fillId="0" borderId="25" xfId="4" applyFont="1" applyFill="1" applyBorder="1" applyAlignment="1">
      <alignment horizontal="center"/>
    </xf>
    <xf numFmtId="0" fontId="8" fillId="0" borderId="25" xfId="4" applyFont="1" applyBorder="1" applyAlignment="1">
      <alignment horizontal="center"/>
    </xf>
    <xf numFmtId="0" fontId="8" fillId="0" borderId="0" xfId="4" applyFont="1" applyBorder="1"/>
    <xf numFmtId="0" fontId="8" fillId="0" borderId="26" xfId="4" applyFont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12" fillId="0" borderId="0" xfId="3" applyFont="1" applyAlignment="1">
      <alignment horizontal="left" vertical="top" wrapText="1"/>
    </xf>
    <xf numFmtId="0" fontId="12" fillId="0" borderId="0" xfId="3" applyFont="1"/>
    <xf numFmtId="164" fontId="12" fillId="0" borderId="0" xfId="3" applyNumberFormat="1" applyFont="1" applyFill="1" applyBorder="1" applyAlignment="1">
      <alignment horizontal="center" wrapText="1"/>
    </xf>
    <xf numFmtId="164" fontId="19" fillId="0" borderId="0" xfId="3" applyNumberFormat="1" applyFont="1" applyFill="1" applyAlignment="1">
      <alignment horizontal="center"/>
    </xf>
    <xf numFmtId="164" fontId="12" fillId="0" borderId="0" xfId="3" applyNumberFormat="1" applyFont="1" applyFill="1" applyAlignment="1">
      <alignment horizontal="center"/>
    </xf>
    <xf numFmtId="0" fontId="20" fillId="0" borderId="26" xfId="3" applyFont="1" applyFill="1" applyBorder="1" applyAlignment="1">
      <alignment horizontal="center"/>
    </xf>
    <xf numFmtId="1" fontId="8" fillId="0" borderId="0" xfId="3" applyNumberFormat="1" applyFont="1" applyAlignment="1">
      <alignment horizontal="center"/>
    </xf>
    <xf numFmtId="1" fontId="12" fillId="0" borderId="44" xfId="2" applyNumberFormat="1" applyFont="1" applyBorder="1" applyAlignment="1">
      <alignment horizontal="center"/>
    </xf>
    <xf numFmtId="165" fontId="12" fillId="0" borderId="44" xfId="2" applyNumberFormat="1" applyFont="1" applyBorder="1" applyAlignment="1">
      <alignment horizontal="center"/>
    </xf>
    <xf numFmtId="0" fontId="12" fillId="0" borderId="24" xfId="2" applyFont="1" applyBorder="1" applyAlignment="1">
      <alignment horizontal="center"/>
    </xf>
    <xf numFmtId="165" fontId="12" fillId="0" borderId="26" xfId="2" applyNumberFormat="1" applyFont="1" applyBorder="1" applyAlignment="1">
      <alignment horizontal="center"/>
    </xf>
    <xf numFmtId="0" fontId="12" fillId="0" borderId="0" xfId="2" applyFont="1" applyAlignment="1">
      <alignment horizontal="center"/>
    </xf>
    <xf numFmtId="164" fontId="12" fillId="0" borderId="0" xfId="2" applyNumberFormat="1" applyFont="1" applyAlignment="1">
      <alignment horizontal="center"/>
    </xf>
    <xf numFmtId="0" fontId="18" fillId="0" borderId="24" xfId="4" applyFont="1" applyBorder="1" applyAlignment="1">
      <alignment horizontal="center"/>
    </xf>
    <xf numFmtId="0" fontId="18" fillId="0" borderId="0" xfId="4" applyFont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18" fillId="0" borderId="25" xfId="4" applyFont="1" applyFill="1" applyBorder="1" applyAlignment="1">
      <alignment horizontal="center"/>
    </xf>
    <xf numFmtId="0" fontId="11" fillId="0" borderId="0" xfId="4" applyFont="1" applyBorder="1"/>
    <xf numFmtId="0" fontId="8" fillId="0" borderId="29" xfId="4" applyFont="1" applyBorder="1" applyAlignment="1">
      <alignment horizontal="center"/>
    </xf>
    <xf numFmtId="0" fontId="8" fillId="0" borderId="30" xfId="4" applyFont="1" applyBorder="1" applyAlignment="1">
      <alignment horizontal="center"/>
    </xf>
    <xf numFmtId="0" fontId="18" fillId="0" borderId="33" xfId="4" applyFont="1" applyBorder="1" applyAlignment="1">
      <alignment horizontal="center"/>
    </xf>
    <xf numFmtId="0" fontId="8" fillId="0" borderId="3" xfId="4" applyFont="1" applyBorder="1" applyAlignment="1">
      <alignment horizontal="center"/>
    </xf>
    <xf numFmtId="0" fontId="18" fillId="0" borderId="31" xfId="4" applyFont="1" applyBorder="1" applyAlignment="1">
      <alignment horizontal="center"/>
    </xf>
    <xf numFmtId="0" fontId="8" fillId="0" borderId="32" xfId="4" applyFont="1" applyBorder="1" applyAlignment="1">
      <alignment horizontal="center"/>
    </xf>
    <xf numFmtId="0" fontId="18" fillId="0" borderId="31" xfId="4" applyFont="1" applyFill="1" applyBorder="1" applyAlignment="1">
      <alignment horizontal="center"/>
    </xf>
    <xf numFmtId="0" fontId="8" fillId="0" borderId="31" xfId="4" applyFont="1" applyFill="1" applyBorder="1" applyAlignment="1">
      <alignment horizontal="center"/>
    </xf>
    <xf numFmtId="0" fontId="8" fillId="0" borderId="19" xfId="4" applyFont="1" applyBorder="1" applyAlignment="1">
      <alignment horizontal="center"/>
    </xf>
    <xf numFmtId="0" fontId="8" fillId="0" borderId="31" xfId="4" applyFont="1" applyBorder="1" applyAlignment="1">
      <alignment horizontal="center"/>
    </xf>
    <xf numFmtId="0" fontId="10" fillId="0" borderId="2" xfId="4" applyFont="1" applyFill="1" applyBorder="1" applyAlignment="1">
      <alignment horizontal="left" vertical="center"/>
    </xf>
    <xf numFmtId="0" fontId="10" fillId="0" borderId="35" xfId="4" applyFont="1" applyFill="1" applyBorder="1" applyAlignment="1">
      <alignment horizontal="left" vertical="center"/>
    </xf>
    <xf numFmtId="0" fontId="10" fillId="0" borderId="35" xfId="4" applyFont="1" applyBorder="1"/>
    <xf numFmtId="0" fontId="10" fillId="0" borderId="18" xfId="4" applyFont="1" applyBorder="1"/>
    <xf numFmtId="0" fontId="8" fillId="0" borderId="35" xfId="4" applyFont="1" applyBorder="1"/>
    <xf numFmtId="0" fontId="8" fillId="0" borderId="34" xfId="4" applyFont="1" applyBorder="1"/>
    <xf numFmtId="0" fontId="18" fillId="0" borderId="2" xfId="4" applyFont="1" applyBorder="1" applyAlignment="1">
      <alignment horizontal="center" vertical="center"/>
    </xf>
    <xf numFmtId="0" fontId="18" fillId="0" borderId="35" xfId="4" applyFont="1" applyBorder="1" applyAlignment="1">
      <alignment horizontal="center" vertical="center"/>
    </xf>
    <xf numFmtId="0" fontId="18" fillId="0" borderId="35" xfId="4" applyFont="1" applyFill="1" applyBorder="1" applyAlignment="1">
      <alignment horizontal="center" vertical="center"/>
    </xf>
    <xf numFmtId="0" fontId="8" fillId="0" borderId="35" xfId="4" applyFont="1" applyBorder="1" applyAlignment="1">
      <alignment horizontal="center" vertical="center"/>
    </xf>
    <xf numFmtId="0" fontId="18" fillId="0" borderId="18" xfId="4" applyFont="1" applyBorder="1" applyAlignment="1">
      <alignment horizontal="center" vertical="center"/>
    </xf>
    <xf numFmtId="0" fontId="8" fillId="0" borderId="35" xfId="4" applyFont="1" applyBorder="1" applyAlignment="1">
      <alignment horizontal="center"/>
    </xf>
    <xf numFmtId="0" fontId="10" fillId="0" borderId="34" xfId="4" applyFont="1" applyBorder="1" applyAlignment="1">
      <alignment horizontal="center"/>
    </xf>
    <xf numFmtId="0" fontId="8" fillId="0" borderId="46" xfId="4" applyFont="1" applyFill="1" applyBorder="1" applyAlignment="1">
      <alignment horizontal="center"/>
    </xf>
    <xf numFmtId="164" fontId="8" fillId="0" borderId="26" xfId="3" applyNumberFormat="1" applyFont="1" applyBorder="1" applyAlignment="1">
      <alignment horizontal="center" wrapText="1"/>
    </xf>
    <xf numFmtId="164" fontId="18" fillId="0" borderId="0" xfId="3" applyNumberFormat="1" applyFont="1" applyFill="1" applyAlignment="1">
      <alignment horizontal="center"/>
    </xf>
    <xf numFmtId="164" fontId="8" fillId="0" borderId="0" xfId="3" applyNumberFormat="1" applyFont="1" applyFill="1" applyAlignment="1">
      <alignment horizontal="center"/>
    </xf>
    <xf numFmtId="0" fontId="8" fillId="0" borderId="36" xfId="3" applyFont="1" applyBorder="1" applyAlignment="1">
      <alignment horizontal="center" wrapText="1"/>
    </xf>
    <xf numFmtId="0" fontId="8" fillId="0" borderId="37" xfId="3" applyFont="1" applyBorder="1" applyAlignment="1">
      <alignment horizontal="center" wrapText="1"/>
    </xf>
    <xf numFmtId="0" fontId="8" fillId="0" borderId="38" xfId="3" applyFont="1" applyBorder="1" applyAlignment="1">
      <alignment horizontal="center" wrapText="1"/>
    </xf>
    <xf numFmtId="2" fontId="8" fillId="0" borderId="39" xfId="3" applyNumberFormat="1" applyFont="1" applyFill="1" applyBorder="1" applyAlignment="1">
      <alignment horizontal="center"/>
    </xf>
    <xf numFmtId="2" fontId="18" fillId="0" borderId="40" xfId="3" applyNumberFormat="1" applyFont="1" applyFill="1" applyBorder="1" applyAlignment="1">
      <alignment horizontal="center"/>
    </xf>
    <xf numFmtId="2" fontId="8" fillId="0" borderId="41" xfId="3" applyNumberFormat="1" applyFont="1" applyFill="1" applyBorder="1" applyAlignment="1">
      <alignment horizontal="center"/>
    </xf>
    <xf numFmtId="2" fontId="18" fillId="0" borderId="39" xfId="3" applyNumberFormat="1" applyFont="1" applyFill="1" applyBorder="1" applyAlignment="1">
      <alignment horizontal="center"/>
    </xf>
    <xf numFmtId="2" fontId="8" fillId="0" borderId="40" xfId="3" applyNumberFormat="1" applyFont="1" applyFill="1" applyBorder="1" applyAlignment="1">
      <alignment horizontal="center"/>
    </xf>
    <xf numFmtId="164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1" fontId="8" fillId="0" borderId="44" xfId="2" applyNumberFormat="1" applyFont="1" applyBorder="1" applyAlignment="1">
      <alignment horizontal="center"/>
    </xf>
    <xf numFmtId="165" fontId="8" fillId="0" borderId="44" xfId="2" applyNumberFormat="1" applyFont="1" applyBorder="1" applyAlignment="1">
      <alignment horizontal="center"/>
    </xf>
    <xf numFmtId="0" fontId="8" fillId="0" borderId="26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2" fontId="8" fillId="0" borderId="0" xfId="2" applyNumberFormat="1" applyFont="1" applyBorder="1" applyAlignment="1">
      <alignment horizontal="center"/>
    </xf>
    <xf numFmtId="2" fontId="8" fillId="0" borderId="0" xfId="2" applyNumberFormat="1" applyFont="1" applyAlignment="1">
      <alignment horizontal="center"/>
    </xf>
    <xf numFmtId="164" fontId="8" fillId="0" borderId="26" xfId="2" applyNumberFormat="1" applyFont="1" applyBorder="1" applyAlignment="1">
      <alignment horizontal="center"/>
    </xf>
    <xf numFmtId="164" fontId="8" fillId="0" borderId="24" xfId="2" applyNumberFormat="1" applyFont="1" applyBorder="1" applyAlignment="1">
      <alignment horizontal="center"/>
    </xf>
    <xf numFmtId="0" fontId="8" fillId="0" borderId="29" xfId="2" applyFont="1" applyFill="1" applyBorder="1" applyAlignment="1">
      <alignment horizontal="center"/>
    </xf>
    <xf numFmtId="0" fontId="8" fillId="0" borderId="31" xfId="2" applyFont="1" applyBorder="1" applyAlignment="1">
      <alignment horizontal="center"/>
    </xf>
    <xf numFmtId="1" fontId="8" fillId="0" borderId="42" xfId="2" applyNumberFormat="1" applyFont="1" applyBorder="1" applyAlignment="1">
      <alignment horizontal="center"/>
    </xf>
    <xf numFmtId="166" fontId="8" fillId="0" borderId="33" xfId="2" applyNumberFormat="1" applyFont="1" applyBorder="1" applyAlignment="1">
      <alignment horizontal="center"/>
    </xf>
    <xf numFmtId="166" fontId="8" fillId="0" borderId="29" xfId="2" applyNumberFormat="1" applyFont="1" applyBorder="1" applyAlignment="1">
      <alignment horizontal="center"/>
    </xf>
    <xf numFmtId="164" fontId="8" fillId="0" borderId="26" xfId="2" applyNumberFormat="1" applyFont="1" applyFill="1" applyBorder="1" applyAlignment="1">
      <alignment horizontal="center"/>
    </xf>
    <xf numFmtId="164" fontId="8" fillId="0" borderId="44" xfId="2" applyNumberFormat="1" applyFont="1" applyBorder="1" applyAlignment="1">
      <alignment horizontal="center"/>
    </xf>
    <xf numFmtId="165" fontId="8" fillId="0" borderId="24" xfId="2" applyNumberFormat="1" applyFont="1" applyBorder="1" applyAlignment="1">
      <alignment horizontal="center"/>
    </xf>
    <xf numFmtId="165" fontId="8" fillId="0" borderId="26" xfId="2" applyNumberFormat="1" applyFont="1" applyBorder="1" applyAlignment="1">
      <alignment horizontal="center"/>
    </xf>
    <xf numFmtId="164" fontId="8" fillId="0" borderId="32" xfId="2" applyNumberFormat="1" applyFont="1" applyBorder="1" applyAlignment="1">
      <alignment horizontal="center"/>
    </xf>
    <xf numFmtId="165" fontId="12" fillId="0" borderId="45" xfId="2" applyNumberFormat="1" applyFont="1" applyBorder="1" applyAlignment="1">
      <alignment horizontal="center"/>
    </xf>
    <xf numFmtId="164" fontId="12" fillId="0" borderId="3" xfId="2" applyNumberFormat="1" applyFont="1" applyBorder="1" applyAlignment="1">
      <alignment horizontal="center"/>
    </xf>
    <xf numFmtId="165" fontId="12" fillId="0" borderId="30" xfId="2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2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4" fillId="0" borderId="0" xfId="1" applyFont="1" applyFill="1" applyBorder="1" applyAlignment="1">
      <alignment horizontal="left"/>
    </xf>
    <xf numFmtId="2" fontId="10" fillId="0" borderId="39" xfId="3" quotePrefix="1" applyNumberFormat="1" applyFont="1" applyFill="1" applyBorder="1" applyAlignment="1">
      <alignment horizontal="center"/>
    </xf>
    <xf numFmtId="0" fontId="22" fillId="0" borderId="0" xfId="3" applyFont="1" applyAlignment="1">
      <alignment vertical="top"/>
    </xf>
    <xf numFmtId="0" fontId="8" fillId="0" borderId="18" xfId="4" applyFont="1" applyBorder="1"/>
    <xf numFmtId="0" fontId="10" fillId="0" borderId="0" xfId="0" applyFont="1"/>
    <xf numFmtId="164" fontId="11" fillId="0" borderId="0" xfId="0" applyNumberFormat="1" applyFont="1" applyAlignment="1">
      <alignment horizontal="center" wrapText="1"/>
    </xf>
    <xf numFmtId="0" fontId="11" fillId="0" borderId="47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54" xfId="0" applyFont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65" fontId="10" fillId="0" borderId="56" xfId="0" applyNumberFormat="1" applyFont="1" applyBorder="1" applyAlignment="1">
      <alignment horizontal="center"/>
    </xf>
    <xf numFmtId="165" fontId="10" fillId="0" borderId="24" xfId="0" applyNumberFormat="1" applyFont="1" applyBorder="1" applyAlignment="1">
      <alignment horizontal="center"/>
    </xf>
    <xf numFmtId="165" fontId="10" fillId="0" borderId="57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5" fontId="12" fillId="0" borderId="0" xfId="0" applyNumberFormat="1" applyFont="1" applyBorder="1" applyAlignment="1">
      <alignment horizontal="center"/>
    </xf>
    <xf numFmtId="0" fontId="10" fillId="0" borderId="58" xfId="0" applyFont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5" fontId="8" fillId="0" borderId="58" xfId="0" applyNumberFormat="1" applyFont="1" applyBorder="1" applyAlignment="1">
      <alignment horizontal="center"/>
    </xf>
    <xf numFmtId="165" fontId="10" fillId="0" borderId="26" xfId="0" applyNumberFormat="1" applyFont="1" applyBorder="1" applyAlignment="1">
      <alignment horizontal="center"/>
    </xf>
    <xf numFmtId="165" fontId="10" fillId="0" borderId="59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165" fontId="10" fillId="0" borderId="58" xfId="0" applyNumberFormat="1" applyFont="1" applyBorder="1" applyAlignment="1">
      <alignment horizontal="center"/>
    </xf>
    <xf numFmtId="0" fontId="10" fillId="0" borderId="36" xfId="0" applyFont="1" applyBorder="1" applyAlignment="1">
      <alignment vertical="center"/>
    </xf>
    <xf numFmtId="165" fontId="10" fillId="0" borderId="61" xfId="0" applyNumberFormat="1" applyFont="1" applyBorder="1" applyAlignment="1">
      <alignment horizontal="center"/>
    </xf>
    <xf numFmtId="165" fontId="10" fillId="0" borderId="44" xfId="0" applyNumberFormat="1" applyFont="1" applyBorder="1" applyAlignment="1">
      <alignment horizontal="center"/>
    </xf>
    <xf numFmtId="165" fontId="10" fillId="0" borderId="6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8" fillId="0" borderId="0" xfId="0" applyFont="1"/>
    <xf numFmtId="164" fontId="11" fillId="0" borderId="0" xfId="0" applyNumberFormat="1" applyFont="1" applyAlignment="1">
      <alignment wrapText="1"/>
    </xf>
    <xf numFmtId="165" fontId="18" fillId="0" borderId="54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55" xfId="0" applyNumberFormat="1" applyFont="1" applyBorder="1" applyAlignment="1">
      <alignment horizontal="center"/>
    </xf>
    <xf numFmtId="0" fontId="18" fillId="0" borderId="0" xfId="0" applyFont="1"/>
    <xf numFmtId="164" fontId="11" fillId="0" borderId="0" xfId="0" applyNumberFormat="1" applyFont="1" applyAlignment="1"/>
    <xf numFmtId="165" fontId="8" fillId="0" borderId="55" xfId="0" applyNumberFormat="1" applyFont="1" applyBorder="1" applyAlignment="1">
      <alignment horizontal="center"/>
    </xf>
    <xf numFmtId="165" fontId="18" fillId="0" borderId="56" xfId="0" applyNumberFormat="1" applyFont="1" applyBorder="1" applyAlignment="1">
      <alignment horizontal="center"/>
    </xf>
    <xf numFmtId="165" fontId="8" fillId="0" borderId="24" xfId="0" applyNumberFormat="1" applyFont="1" applyBorder="1" applyAlignment="1">
      <alignment horizontal="center"/>
    </xf>
    <xf numFmtId="165" fontId="8" fillId="0" borderId="57" xfId="0" applyNumberFormat="1" applyFont="1" applyBorder="1" applyAlignment="1">
      <alignment horizontal="center"/>
    </xf>
    <xf numFmtId="165" fontId="18" fillId="0" borderId="58" xfId="0" applyNumberFormat="1" applyFont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165" fontId="8" fillId="0" borderId="59" xfId="0" applyNumberFormat="1" applyFont="1" applyBorder="1" applyAlignment="1">
      <alignment horizontal="center"/>
    </xf>
    <xf numFmtId="0" fontId="11" fillId="0" borderId="0" xfId="0" applyFont="1"/>
    <xf numFmtId="165" fontId="10" fillId="0" borderId="54" xfId="0" applyNumberFormat="1" applyFont="1" applyBorder="1" applyAlignment="1">
      <alignment horizontal="center"/>
    </xf>
    <xf numFmtId="165" fontId="10" fillId="0" borderId="55" xfId="0" applyNumberFormat="1" applyFont="1" applyBorder="1" applyAlignment="1">
      <alignment horizontal="center"/>
    </xf>
    <xf numFmtId="164" fontId="11" fillId="0" borderId="49" xfId="0" applyNumberFormat="1" applyFont="1" applyBorder="1" applyAlignment="1">
      <alignment wrapText="1"/>
    </xf>
    <xf numFmtId="164" fontId="11" fillId="0" borderId="62" xfId="0" applyNumberFormat="1" applyFont="1" applyBorder="1" applyAlignment="1">
      <alignment wrapText="1"/>
    </xf>
    <xf numFmtId="0" fontId="11" fillId="0" borderId="53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8" fillId="0" borderId="62" xfId="0" applyFont="1" applyBorder="1"/>
    <xf numFmtId="0" fontId="8" fillId="0" borderId="49" xfId="0" applyFont="1" applyBorder="1"/>
    <xf numFmtId="0" fontId="8" fillId="0" borderId="64" xfId="0" applyFont="1" applyBorder="1"/>
    <xf numFmtId="0" fontId="11" fillId="0" borderId="65" xfId="0" applyFont="1" applyBorder="1" applyAlignment="1">
      <alignment vertical="center"/>
    </xf>
    <xf numFmtId="0" fontId="8" fillId="0" borderId="50" xfId="0" applyFont="1" applyBorder="1"/>
    <xf numFmtId="164" fontId="11" fillId="0" borderId="50" xfId="0" applyNumberFormat="1" applyFont="1" applyBorder="1" applyAlignment="1">
      <alignment wrapText="1"/>
    </xf>
    <xf numFmtId="165" fontId="10" fillId="0" borderId="0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164" fontId="10" fillId="0" borderId="30" xfId="2" applyNumberFormat="1" applyFont="1" applyFill="1" applyBorder="1" applyAlignment="1">
      <alignment horizontal="center" wrapText="1"/>
    </xf>
    <xf numFmtId="165" fontId="8" fillId="0" borderId="0" xfId="0" applyNumberFormat="1" applyFont="1"/>
    <xf numFmtId="0" fontId="6" fillId="0" borderId="0" xfId="0" applyFont="1" applyFill="1" applyAlignment="1">
      <alignment horizontal="left" wrapText="1"/>
    </xf>
    <xf numFmtId="0" fontId="11" fillId="0" borderId="0" xfId="3" applyFont="1" applyAlignment="1">
      <alignment horizontal="left" wrapText="1"/>
    </xf>
    <xf numFmtId="0" fontId="11" fillId="2" borderId="0" xfId="3" applyFont="1" applyFill="1" applyBorder="1" applyAlignment="1">
      <alignment horizontal="left"/>
    </xf>
    <xf numFmtId="0" fontId="18" fillId="2" borderId="0" xfId="3" applyFont="1" applyFill="1" applyBorder="1" applyAlignment="1">
      <alignment horizontal="left"/>
    </xf>
    <xf numFmtId="0" fontId="18" fillId="0" borderId="28" xfId="2" applyFont="1" applyFill="1" applyBorder="1" applyAlignment="1">
      <alignment horizontal="center"/>
    </xf>
    <xf numFmtId="0" fontId="18" fillId="0" borderId="27" xfId="2" applyFont="1" applyFill="1" applyBorder="1" applyAlignment="1">
      <alignment horizontal="center"/>
    </xf>
    <xf numFmtId="0" fontId="18" fillId="0" borderId="22" xfId="2" applyFont="1" applyFill="1" applyBorder="1" applyAlignment="1">
      <alignment horizontal="center"/>
    </xf>
    <xf numFmtId="0" fontId="10" fillId="0" borderId="0" xfId="2" applyFont="1" applyAlignment="1">
      <alignment horizontal="left" wrapText="1"/>
    </xf>
    <xf numFmtId="0" fontId="11" fillId="0" borderId="28" xfId="2" applyFont="1" applyFill="1" applyBorder="1" applyAlignment="1">
      <alignment horizontal="center"/>
    </xf>
    <xf numFmtId="0" fontId="11" fillId="0" borderId="27" xfId="2" applyFont="1" applyFill="1" applyBorder="1" applyAlignment="1">
      <alignment horizontal="center"/>
    </xf>
    <xf numFmtId="0" fontId="11" fillId="0" borderId="22" xfId="2" applyFont="1" applyFill="1" applyBorder="1" applyAlignment="1">
      <alignment horizontal="center"/>
    </xf>
    <xf numFmtId="0" fontId="10" fillId="0" borderId="0" xfId="4" applyFont="1" applyBorder="1" applyAlignment="1">
      <alignment horizontal="left" wrapText="1"/>
    </xf>
    <xf numFmtId="0" fontId="8" fillId="0" borderId="28" xfId="4" applyFont="1" applyBorder="1" applyAlignment="1">
      <alignment horizontal="center"/>
    </xf>
    <xf numFmtId="0" fontId="8" fillId="0" borderId="27" xfId="4" applyFont="1" applyBorder="1" applyAlignment="1">
      <alignment horizontal="center"/>
    </xf>
    <xf numFmtId="0" fontId="8" fillId="0" borderId="22" xfId="4" applyFont="1" applyBorder="1" applyAlignment="1">
      <alignment horizontal="center"/>
    </xf>
    <xf numFmtId="0" fontId="8" fillId="0" borderId="26" xfId="4" applyFont="1" applyBorder="1" applyAlignment="1">
      <alignment horizontal="center"/>
    </xf>
    <xf numFmtId="0" fontId="10" fillId="0" borderId="23" xfId="4" applyFont="1" applyBorder="1" applyAlignment="1">
      <alignment horizontal="center"/>
    </xf>
    <xf numFmtId="0" fontId="10" fillId="0" borderId="34" xfId="4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165" fontId="8" fillId="0" borderId="56" xfId="0" applyNumberFormat="1" applyFont="1" applyBorder="1" applyAlignment="1">
      <alignment horizontal="center"/>
    </xf>
    <xf numFmtId="165" fontId="8" fillId="0" borderId="57" xfId="0" applyNumberFormat="1" applyFont="1" applyBorder="1" applyAlignment="1">
      <alignment horizontal="center"/>
    </xf>
    <xf numFmtId="165" fontId="8" fillId="0" borderId="58" xfId="0" applyNumberFormat="1" applyFont="1" applyBorder="1" applyAlignment="1">
      <alignment horizontal="center"/>
    </xf>
    <xf numFmtId="165" fontId="8" fillId="0" borderId="59" xfId="0" applyNumberFormat="1" applyFont="1" applyBorder="1" applyAlignment="1">
      <alignment horizontal="center"/>
    </xf>
    <xf numFmtId="165" fontId="8" fillId="0" borderId="61" xfId="0" applyNumberFormat="1" applyFont="1" applyBorder="1" applyAlignment="1">
      <alignment horizontal="center"/>
    </xf>
    <xf numFmtId="165" fontId="8" fillId="0" borderId="60" xfId="0" applyNumberFormat="1" applyFont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165" fontId="8" fillId="0" borderId="47" xfId="0" applyNumberFormat="1" applyFont="1" applyBorder="1" applyAlignment="1">
      <alignment horizontal="center"/>
    </xf>
    <xf numFmtId="165" fontId="8" fillId="0" borderId="50" xfId="0" applyNumberFormat="1" applyFont="1" applyBorder="1" applyAlignment="1">
      <alignment horizontal="center"/>
    </xf>
    <xf numFmtId="165" fontId="8" fillId="0" borderId="54" xfId="0" applyNumberFormat="1" applyFont="1" applyBorder="1" applyAlignment="1">
      <alignment horizontal="center"/>
    </xf>
    <xf numFmtId="165" fontId="8" fillId="0" borderId="55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164" fontId="11" fillId="0" borderId="49" xfId="0" applyNumberFormat="1" applyFont="1" applyBorder="1" applyAlignment="1">
      <alignment horizontal="center" wrapText="1"/>
    </xf>
    <xf numFmtId="164" fontId="11" fillId="0" borderId="53" xfId="0" applyNumberFormat="1" applyFont="1" applyBorder="1" applyAlignment="1">
      <alignment horizontal="center" wrapText="1"/>
    </xf>
  </cellXfs>
  <cellStyles count="5">
    <cellStyle name="Normal" xfId="0" builtinId="0"/>
    <cellStyle name="Normal 2" xfId="2"/>
    <cellStyle name="Normal 2 2" xfId="4"/>
    <cellStyle name="Normal 3" xfId="3"/>
    <cellStyle name="Normal_Kogia_potential_micr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1) Western Coastal Stock and Barataria Basin (n=232)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'TABLE S2'!$B$4</c:f>
              <c:strCache>
                <c:ptCount val="1"/>
                <c:pt idx="0">
                  <c:v>Evanno's ΔK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F72-4EDC-B71B-5C13C59CB7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bg2">
                    <a:lumMod val="50000"/>
                  </a:schemeClr>
                </a:solidFill>
                <a:ln w="9525">
                  <a:solidFill>
                    <a:schemeClr val="bg2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F72-4EDC-B71B-5C13C59CB79E}"/>
              </c:ext>
            </c:extLst>
          </c:dPt>
          <c:dPt>
            <c:idx val="9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72-4EDC-B71B-5C13C59CB79E}"/>
              </c:ext>
            </c:extLst>
          </c:dPt>
          <c:val>
            <c:numRef>
              <c:f>'TABLE S2'!$B$5:$B$14</c:f>
              <c:numCache>
                <c:formatCode>0.00</c:formatCode>
                <c:ptCount val="10"/>
                <c:pt idx="0">
                  <c:v>0</c:v>
                </c:pt>
                <c:pt idx="1">
                  <c:v>23.095500000000001</c:v>
                </c:pt>
                <c:pt idx="2">
                  <c:v>9.6908999999999992</c:v>
                </c:pt>
                <c:pt idx="3">
                  <c:v>0.22500000000000001</c:v>
                </c:pt>
                <c:pt idx="4">
                  <c:v>19.132999999999999</c:v>
                </c:pt>
                <c:pt idx="5">
                  <c:v>1.2634000000000001</c:v>
                </c:pt>
                <c:pt idx="6">
                  <c:v>4.4733999999999998</c:v>
                </c:pt>
                <c:pt idx="7">
                  <c:v>0.23769999999999999</c:v>
                </c:pt>
                <c:pt idx="8">
                  <c:v>1.0129999999999999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B-4365-8275-090B89431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44495"/>
        <c:axId val="1295746575"/>
      </c:lineChart>
      <c:lineChart>
        <c:grouping val="standard"/>
        <c:varyColors val="0"/>
        <c:ser>
          <c:idx val="2"/>
          <c:order val="1"/>
          <c:tx>
            <c:strRef>
              <c:f>'TABLE S2'!$C$4</c:f>
              <c:strCache>
                <c:ptCount val="1"/>
                <c:pt idx="0">
                  <c:v>Pritchard's Mean 
ln Pr(X/K)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'TABLE S2'!$D$5:$D$14</c:f>
                <c:numCache>
                  <c:formatCode>General</c:formatCode>
                  <c:ptCount val="10"/>
                  <c:pt idx="0">
                    <c:v>0.70157700000000001</c:v>
                  </c:pt>
                  <c:pt idx="1">
                    <c:v>4.5182060000000002</c:v>
                  </c:pt>
                  <c:pt idx="2">
                    <c:v>10.387624000000001</c:v>
                  </c:pt>
                  <c:pt idx="3">
                    <c:v>247.15841499999999</c:v>
                  </c:pt>
                  <c:pt idx="4">
                    <c:v>24.794919</c:v>
                  </c:pt>
                  <c:pt idx="5">
                    <c:v>566.82688199999996</c:v>
                  </c:pt>
                  <c:pt idx="6">
                    <c:v>109.726417</c:v>
                  </c:pt>
                  <c:pt idx="7">
                    <c:v>537.04668500000002</c:v>
                  </c:pt>
                  <c:pt idx="8">
                    <c:v>199.13645199999999</c:v>
                  </c:pt>
                  <c:pt idx="9">
                    <c:v>747.59009300000002</c:v>
                  </c:pt>
                </c:numCache>
              </c:numRef>
            </c:plus>
            <c:minus>
              <c:numRef>
                <c:f>'TABLE S2'!$D$5:$D$14</c:f>
                <c:numCache>
                  <c:formatCode>General</c:formatCode>
                  <c:ptCount val="10"/>
                  <c:pt idx="0">
                    <c:v>0.70157700000000001</c:v>
                  </c:pt>
                  <c:pt idx="1">
                    <c:v>4.5182060000000002</c:v>
                  </c:pt>
                  <c:pt idx="2">
                    <c:v>10.387624000000001</c:v>
                  </c:pt>
                  <c:pt idx="3">
                    <c:v>247.15841499999999</c:v>
                  </c:pt>
                  <c:pt idx="4">
                    <c:v>24.794919</c:v>
                  </c:pt>
                  <c:pt idx="5">
                    <c:v>566.82688199999996</c:v>
                  </c:pt>
                  <c:pt idx="6">
                    <c:v>109.726417</c:v>
                  </c:pt>
                  <c:pt idx="7">
                    <c:v>537.04668500000002</c:v>
                  </c:pt>
                  <c:pt idx="8">
                    <c:v>199.13645199999999</c:v>
                  </c:pt>
                  <c:pt idx="9">
                    <c:v>747.59009300000002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'TABLE S2'!$C$5:$C$14</c:f>
              <c:numCache>
                <c:formatCode>0.00</c:formatCode>
                <c:ptCount val="10"/>
                <c:pt idx="0">
                  <c:v>-26625.62</c:v>
                </c:pt>
                <c:pt idx="1">
                  <c:v>-26421.695</c:v>
                </c:pt>
                <c:pt idx="2">
                  <c:v>-26322.12</c:v>
                </c:pt>
                <c:pt idx="3">
                  <c:v>-26323.21</c:v>
                </c:pt>
                <c:pt idx="4">
                  <c:v>-26268.68</c:v>
                </c:pt>
                <c:pt idx="5">
                  <c:v>-26688.55</c:v>
                </c:pt>
                <c:pt idx="6">
                  <c:v>-26392.264999999999</c:v>
                </c:pt>
                <c:pt idx="7">
                  <c:v>-26586.83</c:v>
                </c:pt>
                <c:pt idx="8">
                  <c:v>-26653.764999999999</c:v>
                </c:pt>
                <c:pt idx="9">
                  <c:v>-26922.435000000001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B-4365-8275-090B89431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66127"/>
        <c:axId val="1295768623"/>
      </c:lineChart>
      <c:catAx>
        <c:axId val="1295744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46575"/>
        <c:crosses val="autoZero"/>
        <c:auto val="1"/>
        <c:lblAlgn val="ctr"/>
        <c:lblOffset val="100"/>
        <c:noMultiLvlLbl val="0"/>
      </c:catAx>
      <c:valAx>
        <c:axId val="129574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i="1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44495"/>
        <c:crosses val="autoZero"/>
        <c:crossBetween val="between"/>
      </c:valAx>
      <c:valAx>
        <c:axId val="1295768623"/>
        <c:scaling>
          <c:orientation val="minMax"/>
          <c:max val="-26000"/>
          <c:min val="-277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Mean Ln Pr(</a:t>
                </a:r>
                <a:r>
                  <a:rPr lang="en-US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X/K</a:t>
                </a: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66127"/>
        <c:crosses val="max"/>
        <c:crossBetween val="between"/>
        <c:majorUnit val="250"/>
      </c:valAx>
      <c:catAx>
        <c:axId val="1295766127"/>
        <c:scaling>
          <c:orientation val="minMax"/>
        </c:scaling>
        <c:delete val="1"/>
        <c:axPos val="b"/>
        <c:majorTickMark val="out"/>
        <c:minorTickMark val="none"/>
        <c:tickLblPos val="nextTo"/>
        <c:crossAx val="12957686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2) Western Coastal Stock cluster (n=29)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'TABLE S2'!$B$18</c:f>
              <c:strCache>
                <c:ptCount val="1"/>
                <c:pt idx="0">
                  <c:v>Evanno's ΔK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C8-4F48-BCF3-C2EE90A78C9C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bg2">
                    <a:lumMod val="50000"/>
                  </a:schemeClr>
                </a:solidFill>
                <a:ln w="9525">
                  <a:solidFill>
                    <a:schemeClr val="bg2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BC8-4F48-BCF3-C2EE90A78C9C}"/>
              </c:ext>
            </c:extLst>
          </c:dPt>
          <c:dPt>
            <c:idx val="9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BC8-4F48-BCF3-C2EE90A78C9C}"/>
              </c:ext>
            </c:extLst>
          </c:dPt>
          <c:val>
            <c:numRef>
              <c:f>'TABLE S2'!$B$19:$B$28</c:f>
              <c:numCache>
                <c:formatCode>0.00</c:formatCode>
                <c:ptCount val="10"/>
                <c:pt idx="0">
                  <c:v>0</c:v>
                </c:pt>
                <c:pt idx="1">
                  <c:v>4.8277000000000001</c:v>
                </c:pt>
                <c:pt idx="2">
                  <c:v>0.1462</c:v>
                </c:pt>
                <c:pt idx="3">
                  <c:v>3.0476999999999999</c:v>
                </c:pt>
                <c:pt idx="4">
                  <c:v>1.7302999999999999</c:v>
                </c:pt>
                <c:pt idx="5">
                  <c:v>0.91779999999999995</c:v>
                </c:pt>
                <c:pt idx="6">
                  <c:v>1.2257</c:v>
                </c:pt>
                <c:pt idx="7">
                  <c:v>0.54359999999999997</c:v>
                </c:pt>
                <c:pt idx="8">
                  <c:v>0.24809999999999999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D-4347-8E1A-E5C14E29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44495"/>
        <c:axId val="1295746575"/>
      </c:lineChart>
      <c:lineChart>
        <c:grouping val="standard"/>
        <c:varyColors val="0"/>
        <c:ser>
          <c:idx val="2"/>
          <c:order val="1"/>
          <c:tx>
            <c:strRef>
              <c:f>'TABLE S2'!$C$18</c:f>
              <c:strCache>
                <c:ptCount val="1"/>
                <c:pt idx="0">
                  <c:v>Pritchard's Mean 
ln Pr(X/K)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'TABLE S2'!$D$19:$D$28</c:f>
                <c:numCache>
                  <c:formatCode>General</c:formatCode>
                  <c:ptCount val="10"/>
                  <c:pt idx="0">
                    <c:v>1.043072</c:v>
                  </c:pt>
                  <c:pt idx="1">
                    <c:v>2.4442409999999999</c:v>
                  </c:pt>
                  <c:pt idx="2">
                    <c:v>17.098549999999999</c:v>
                  </c:pt>
                  <c:pt idx="3">
                    <c:v>28.569288</c:v>
                  </c:pt>
                  <c:pt idx="4">
                    <c:v>116.803623</c:v>
                  </c:pt>
                  <c:pt idx="5">
                    <c:v>365.06243000000001</c:v>
                  </c:pt>
                  <c:pt idx="6">
                    <c:v>354.95584700000001</c:v>
                  </c:pt>
                  <c:pt idx="7">
                    <c:v>569.58929599999999</c:v>
                  </c:pt>
                  <c:pt idx="8">
                    <c:v>501.30091099999999</c:v>
                  </c:pt>
                  <c:pt idx="9">
                    <c:v>769.20851500000003</c:v>
                  </c:pt>
                </c:numCache>
              </c:numRef>
            </c:plus>
            <c:minus>
              <c:numRef>
                <c:f>'TABLE S2'!$D$19:$D$28</c:f>
                <c:numCache>
                  <c:formatCode>General</c:formatCode>
                  <c:ptCount val="10"/>
                  <c:pt idx="0">
                    <c:v>1.043072</c:v>
                  </c:pt>
                  <c:pt idx="1">
                    <c:v>2.4442409999999999</c:v>
                  </c:pt>
                  <c:pt idx="2">
                    <c:v>17.098549999999999</c:v>
                  </c:pt>
                  <c:pt idx="3">
                    <c:v>28.569288</c:v>
                  </c:pt>
                  <c:pt idx="4">
                    <c:v>116.803623</c:v>
                  </c:pt>
                  <c:pt idx="5">
                    <c:v>365.06243000000001</c:v>
                  </c:pt>
                  <c:pt idx="6">
                    <c:v>354.95584700000001</c:v>
                  </c:pt>
                  <c:pt idx="7">
                    <c:v>569.58929599999999</c:v>
                  </c:pt>
                  <c:pt idx="8">
                    <c:v>501.30091099999999</c:v>
                  </c:pt>
                  <c:pt idx="9">
                    <c:v>769.20851500000003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'TABLE S2'!$C$19:$C$28</c:f>
              <c:numCache>
                <c:formatCode>0.00</c:formatCode>
                <c:ptCount val="10"/>
                <c:pt idx="0">
                  <c:v>-3498.92</c:v>
                </c:pt>
                <c:pt idx="1">
                  <c:v>-3500.38</c:v>
                </c:pt>
                <c:pt idx="2">
                  <c:v>-3513.64</c:v>
                </c:pt>
                <c:pt idx="3">
                  <c:v>-3529.4</c:v>
                </c:pt>
                <c:pt idx="4">
                  <c:v>-3632.23</c:v>
                </c:pt>
                <c:pt idx="5">
                  <c:v>-3937.17</c:v>
                </c:pt>
                <c:pt idx="6">
                  <c:v>-3907.04</c:v>
                </c:pt>
                <c:pt idx="7">
                  <c:v>-4311.9949999999999</c:v>
                </c:pt>
                <c:pt idx="8">
                  <c:v>-4407.2950000000001</c:v>
                </c:pt>
                <c:pt idx="9">
                  <c:v>-4626.9449999999997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D-4347-8E1A-E5C14E29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66127"/>
        <c:axId val="1295768623"/>
      </c:lineChart>
      <c:catAx>
        <c:axId val="1295744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46575"/>
        <c:crosses val="autoZero"/>
        <c:auto val="1"/>
        <c:lblAlgn val="ctr"/>
        <c:lblOffset val="100"/>
        <c:noMultiLvlLbl val="0"/>
      </c:catAx>
      <c:valAx>
        <c:axId val="1295746575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i="1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44495"/>
        <c:crosses val="autoZero"/>
        <c:crossBetween val="between"/>
      </c:valAx>
      <c:valAx>
        <c:axId val="1295768623"/>
        <c:scaling>
          <c:orientation val="minMax"/>
          <c:max val="-3250"/>
          <c:min val="-55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Mean Ln Pr(</a:t>
                </a:r>
                <a:r>
                  <a:rPr lang="en-US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X/K</a:t>
                </a: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66127"/>
        <c:crosses val="max"/>
        <c:crossBetween val="between"/>
      </c:valAx>
      <c:catAx>
        <c:axId val="1295766127"/>
        <c:scaling>
          <c:orientation val="minMax"/>
        </c:scaling>
        <c:delete val="1"/>
        <c:axPos val="b"/>
        <c:majorTickMark val="out"/>
        <c:minorTickMark val="none"/>
        <c:tickLblPos val="nextTo"/>
        <c:crossAx val="12957686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3) Barataria Basin cluster (n=195)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'TABLE S2'!$B$32</c:f>
              <c:strCache>
                <c:ptCount val="1"/>
                <c:pt idx="0">
                  <c:v>Evanno's ΔK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549-44AF-9CDD-9D2171741A4C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bg2">
                    <a:lumMod val="50000"/>
                  </a:schemeClr>
                </a:solidFill>
                <a:ln w="9525">
                  <a:solidFill>
                    <a:schemeClr val="bg2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5549-44AF-9CDD-9D2171741A4C}"/>
              </c:ext>
            </c:extLst>
          </c:dPt>
          <c:dPt>
            <c:idx val="9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549-44AF-9CDD-9D2171741A4C}"/>
              </c:ext>
            </c:extLst>
          </c:dPt>
          <c:val>
            <c:numRef>
              <c:f>'TABLE S2'!$B$33:$B$42</c:f>
              <c:numCache>
                <c:formatCode>0.00</c:formatCode>
                <c:ptCount val="10"/>
                <c:pt idx="0">
                  <c:v>0</c:v>
                </c:pt>
                <c:pt idx="1">
                  <c:v>20.2271</c:v>
                </c:pt>
                <c:pt idx="2">
                  <c:v>26.415700000000001</c:v>
                </c:pt>
                <c:pt idx="3">
                  <c:v>0.79159999999999997</c:v>
                </c:pt>
                <c:pt idx="4">
                  <c:v>3.8725000000000001</c:v>
                </c:pt>
                <c:pt idx="5">
                  <c:v>1.5913999999999999</c:v>
                </c:pt>
                <c:pt idx="6">
                  <c:v>0.83209999999999995</c:v>
                </c:pt>
                <c:pt idx="7">
                  <c:v>4.2054999999999998</c:v>
                </c:pt>
                <c:pt idx="8">
                  <c:v>1.3964000000000001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B-4B56-BD17-04F10D293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44495"/>
        <c:axId val="1295746575"/>
      </c:lineChart>
      <c:lineChart>
        <c:grouping val="standard"/>
        <c:varyColors val="0"/>
        <c:ser>
          <c:idx val="2"/>
          <c:order val="1"/>
          <c:tx>
            <c:strRef>
              <c:f>'TABLE S2'!$C$32</c:f>
              <c:strCache>
                <c:ptCount val="1"/>
                <c:pt idx="0">
                  <c:v>Pritchard's Mean 
ln Pr(X/K)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'TABLE S2'!$D$33:$D$42</c:f>
                <c:numCache>
                  <c:formatCode>General</c:formatCode>
                  <c:ptCount val="10"/>
                  <c:pt idx="0">
                    <c:v>0.56183399999999994</c:v>
                  </c:pt>
                  <c:pt idx="1">
                    <c:v>3.435492</c:v>
                  </c:pt>
                  <c:pt idx="2">
                    <c:v>7.3704159999999996</c:v>
                  </c:pt>
                  <c:pt idx="3">
                    <c:v>192.94887499999999</c:v>
                  </c:pt>
                  <c:pt idx="4">
                    <c:v>117.982102</c:v>
                  </c:pt>
                  <c:pt idx="5">
                    <c:v>174.12509</c:v>
                  </c:pt>
                  <c:pt idx="6">
                    <c:v>276.12493000000001</c:v>
                  </c:pt>
                  <c:pt idx="7">
                    <c:v>122.680606</c:v>
                  </c:pt>
                  <c:pt idx="8">
                    <c:v>317.940313</c:v>
                  </c:pt>
                  <c:pt idx="9">
                    <c:v>307.701638</c:v>
                  </c:pt>
                </c:numCache>
              </c:numRef>
            </c:plus>
            <c:minus>
              <c:numRef>
                <c:f>'TABLE S2'!$D$33:$D$42</c:f>
                <c:numCache>
                  <c:formatCode>General</c:formatCode>
                  <c:ptCount val="10"/>
                  <c:pt idx="0">
                    <c:v>0.56183399999999994</c:v>
                  </c:pt>
                  <c:pt idx="1">
                    <c:v>3.435492</c:v>
                  </c:pt>
                  <c:pt idx="2">
                    <c:v>7.3704159999999996</c:v>
                  </c:pt>
                  <c:pt idx="3">
                    <c:v>192.94887499999999</c:v>
                  </c:pt>
                  <c:pt idx="4">
                    <c:v>117.982102</c:v>
                  </c:pt>
                  <c:pt idx="5">
                    <c:v>174.12509</c:v>
                  </c:pt>
                  <c:pt idx="6">
                    <c:v>276.12493000000001</c:v>
                  </c:pt>
                  <c:pt idx="7">
                    <c:v>122.680606</c:v>
                  </c:pt>
                  <c:pt idx="8">
                    <c:v>317.940313</c:v>
                  </c:pt>
                  <c:pt idx="9">
                    <c:v>307.701638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'TABLE S2'!$C$33:$C$42</c:f>
              <c:numCache>
                <c:formatCode>0.00</c:formatCode>
                <c:ptCount val="10"/>
                <c:pt idx="0">
                  <c:v>-21781.325000000001</c:v>
                </c:pt>
                <c:pt idx="1">
                  <c:v>-21663.154999999999</c:v>
                </c:pt>
                <c:pt idx="2">
                  <c:v>-21614.474999999999</c:v>
                </c:pt>
                <c:pt idx="3">
                  <c:v>-21760.49</c:v>
                </c:pt>
                <c:pt idx="4">
                  <c:v>-22059.25</c:v>
                </c:pt>
                <c:pt idx="5">
                  <c:v>-21901.119999999999</c:v>
                </c:pt>
                <c:pt idx="6">
                  <c:v>-22020.1</c:v>
                </c:pt>
                <c:pt idx="7">
                  <c:v>-21909.305</c:v>
                </c:pt>
                <c:pt idx="8">
                  <c:v>-22314.44</c:v>
                </c:pt>
                <c:pt idx="9">
                  <c:v>-22275.61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B-4B56-BD17-04F10D293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66127"/>
        <c:axId val="1295768623"/>
      </c:lineChart>
      <c:catAx>
        <c:axId val="1295744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46575"/>
        <c:crosses val="autoZero"/>
        <c:auto val="1"/>
        <c:lblAlgn val="ctr"/>
        <c:lblOffset val="100"/>
        <c:noMultiLvlLbl val="0"/>
      </c:catAx>
      <c:valAx>
        <c:axId val="129574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i="1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44495"/>
        <c:crosses val="autoZero"/>
        <c:crossBetween val="between"/>
      </c:valAx>
      <c:valAx>
        <c:axId val="1295768623"/>
        <c:scaling>
          <c:orientation val="minMax"/>
          <c:max val="-21500"/>
          <c:min val="-228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Mean Ln Pr(</a:t>
                </a:r>
                <a:r>
                  <a:rPr lang="en-US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X/K</a:t>
                </a: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66127"/>
        <c:crosses val="max"/>
        <c:crossBetween val="between"/>
        <c:majorUnit val="200"/>
      </c:valAx>
      <c:catAx>
        <c:axId val="1295766127"/>
        <c:scaling>
          <c:orientation val="minMax"/>
        </c:scaling>
        <c:delete val="1"/>
        <c:axPos val="b"/>
        <c:majorTickMark val="out"/>
        <c:minorTickMark val="none"/>
        <c:tickLblPos val="nextTo"/>
        <c:crossAx val="12957686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4) Barataria western</a:t>
            </a:r>
            <a:r>
              <a:rPr lang="en-US" sz="105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cluster</a:t>
            </a:r>
            <a:r>
              <a:rPr lang="en-US" sz="105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(n=53)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'TABLE S2'!$B$46</c:f>
              <c:strCache>
                <c:ptCount val="1"/>
                <c:pt idx="0">
                  <c:v>Evanno's ΔK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875-4C70-8A1F-11C2E8F3E952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bg2">
                    <a:lumMod val="50000"/>
                  </a:schemeClr>
                </a:solidFill>
                <a:ln w="9525">
                  <a:solidFill>
                    <a:schemeClr val="bg2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875-4C70-8A1F-11C2E8F3E952}"/>
              </c:ext>
            </c:extLst>
          </c:dPt>
          <c:dPt>
            <c:idx val="9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875-4C70-8A1F-11C2E8F3E952}"/>
              </c:ext>
            </c:extLst>
          </c:dPt>
          <c:val>
            <c:numRef>
              <c:f>'TABLE S2'!$B$47:$B$56</c:f>
              <c:numCache>
                <c:formatCode>0.00</c:formatCode>
                <c:ptCount val="10"/>
                <c:pt idx="0">
                  <c:v>0</c:v>
                </c:pt>
                <c:pt idx="1">
                  <c:v>5.1124000000000001</c:v>
                </c:pt>
                <c:pt idx="2">
                  <c:v>1.2713000000000001</c:v>
                </c:pt>
                <c:pt idx="3">
                  <c:v>4.0263</c:v>
                </c:pt>
                <c:pt idx="4">
                  <c:v>4.0182000000000002</c:v>
                </c:pt>
                <c:pt idx="5">
                  <c:v>0.87119999999999997</c:v>
                </c:pt>
                <c:pt idx="6">
                  <c:v>6.3544999999999998</c:v>
                </c:pt>
                <c:pt idx="7">
                  <c:v>0.88490000000000002</c:v>
                </c:pt>
                <c:pt idx="8">
                  <c:v>0.2545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4C-4BA6-AB43-020FA51B7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44495"/>
        <c:axId val="1295746575"/>
      </c:lineChart>
      <c:lineChart>
        <c:grouping val="standard"/>
        <c:varyColors val="0"/>
        <c:ser>
          <c:idx val="2"/>
          <c:order val="1"/>
          <c:tx>
            <c:strRef>
              <c:f>'TABLE S2'!$C$46</c:f>
              <c:strCache>
                <c:ptCount val="1"/>
                <c:pt idx="0">
                  <c:v>Pritchard's Mean 
ln Pr(X/K)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'TABLE S2'!$D$47:$D$56</c:f>
                <c:numCache>
                  <c:formatCode>General</c:formatCode>
                  <c:ptCount val="10"/>
                  <c:pt idx="0">
                    <c:v>1.1761999999999999</c:v>
                  </c:pt>
                  <c:pt idx="1">
                    <c:v>102.4472</c:v>
                  </c:pt>
                  <c:pt idx="2">
                    <c:v>712.23990000000003</c:v>
                  </c:pt>
                  <c:pt idx="3">
                    <c:v>87.0471</c:v>
                  </c:pt>
                  <c:pt idx="4">
                    <c:v>161.4913</c:v>
                  </c:pt>
                  <c:pt idx="5">
                    <c:v>1557.6666</c:v>
                  </c:pt>
                  <c:pt idx="6">
                    <c:v>114.6883</c:v>
                  </c:pt>
                  <c:pt idx="7">
                    <c:v>206.75450000000001</c:v>
                  </c:pt>
                  <c:pt idx="8">
                    <c:v>965.66759999999999</c:v>
                  </c:pt>
                  <c:pt idx="9">
                    <c:v>2241.6626999999999</c:v>
                  </c:pt>
                </c:numCache>
              </c:numRef>
            </c:plus>
            <c:minus>
              <c:numRef>
                <c:f>'TABLE S2'!$D$47:$D$56</c:f>
                <c:numCache>
                  <c:formatCode>General</c:formatCode>
                  <c:ptCount val="10"/>
                  <c:pt idx="0">
                    <c:v>1.1761999999999999</c:v>
                  </c:pt>
                  <c:pt idx="1">
                    <c:v>102.4472</c:v>
                  </c:pt>
                  <c:pt idx="2">
                    <c:v>712.23990000000003</c:v>
                  </c:pt>
                  <c:pt idx="3">
                    <c:v>87.0471</c:v>
                  </c:pt>
                  <c:pt idx="4">
                    <c:v>161.4913</c:v>
                  </c:pt>
                  <c:pt idx="5">
                    <c:v>1557.6666</c:v>
                  </c:pt>
                  <c:pt idx="6">
                    <c:v>114.6883</c:v>
                  </c:pt>
                  <c:pt idx="7">
                    <c:v>206.75450000000001</c:v>
                  </c:pt>
                  <c:pt idx="8">
                    <c:v>965.66759999999999</c:v>
                  </c:pt>
                  <c:pt idx="9">
                    <c:v>2241.6626999999999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'TABLE S2'!$C$47:$C$56</c:f>
              <c:numCache>
                <c:formatCode>0.00</c:formatCode>
                <c:ptCount val="10"/>
                <c:pt idx="0">
                  <c:v>-5596.0649999999996</c:v>
                </c:pt>
                <c:pt idx="1">
                  <c:v>-5702.94</c:v>
                </c:pt>
                <c:pt idx="2">
                  <c:v>-6333.57</c:v>
                </c:pt>
                <c:pt idx="3">
                  <c:v>-6058.74</c:v>
                </c:pt>
                <c:pt idx="4">
                  <c:v>-6134.39</c:v>
                </c:pt>
                <c:pt idx="5">
                  <c:v>-6858.95</c:v>
                </c:pt>
                <c:pt idx="6">
                  <c:v>-6226.53</c:v>
                </c:pt>
                <c:pt idx="7">
                  <c:v>-6322.9</c:v>
                </c:pt>
                <c:pt idx="8">
                  <c:v>-6602.2250000000004</c:v>
                </c:pt>
                <c:pt idx="9">
                  <c:v>-7127.335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C-4BA6-AB43-020FA51B7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66127"/>
        <c:axId val="1295768623"/>
      </c:lineChart>
      <c:catAx>
        <c:axId val="1295744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46575"/>
        <c:crosses val="autoZero"/>
        <c:auto val="1"/>
        <c:lblAlgn val="ctr"/>
        <c:lblOffset val="100"/>
        <c:noMultiLvlLbl val="0"/>
      </c:catAx>
      <c:valAx>
        <c:axId val="129574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i="1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44495"/>
        <c:crosses val="autoZero"/>
        <c:crossBetween val="between"/>
      </c:valAx>
      <c:valAx>
        <c:axId val="1295768623"/>
        <c:scaling>
          <c:orientation val="minMax"/>
          <c:max val="-4500"/>
          <c:min val="-95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Mean Ln Pr(</a:t>
                </a:r>
                <a:r>
                  <a:rPr lang="en-US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X/K</a:t>
                </a: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66127"/>
        <c:crosses val="max"/>
        <c:crossBetween val="between"/>
      </c:valAx>
      <c:catAx>
        <c:axId val="1295766127"/>
        <c:scaling>
          <c:orientation val="minMax"/>
        </c:scaling>
        <c:delete val="1"/>
        <c:axPos val="b"/>
        <c:majorTickMark val="out"/>
        <c:minorTickMark val="none"/>
        <c:tickLblPos val="nextTo"/>
        <c:crossAx val="12957686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5) Barataria east</a:t>
            </a:r>
            <a:r>
              <a:rPr lang="en-US" sz="105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-central cluster</a:t>
            </a:r>
            <a:r>
              <a:rPr lang="en-US" sz="105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(n=49)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'TABLE S2'!$B$60</c:f>
              <c:strCache>
                <c:ptCount val="1"/>
                <c:pt idx="0">
                  <c:v>Evanno's ΔK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97B-4349-A5A1-284D6DBB63AF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bg2">
                    <a:lumMod val="50000"/>
                  </a:schemeClr>
                </a:solidFill>
                <a:ln w="9525">
                  <a:solidFill>
                    <a:schemeClr val="bg2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97B-4349-A5A1-284D6DBB63AF}"/>
              </c:ext>
            </c:extLst>
          </c:dPt>
          <c:dPt>
            <c:idx val="9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7B-4349-A5A1-284D6DBB63AF}"/>
              </c:ext>
            </c:extLst>
          </c:dPt>
          <c:val>
            <c:numRef>
              <c:f>'TABLE S2'!$B$61:$B$70</c:f>
              <c:numCache>
                <c:formatCode>0.00</c:formatCode>
                <c:ptCount val="10"/>
                <c:pt idx="0">
                  <c:v>0</c:v>
                </c:pt>
                <c:pt idx="1">
                  <c:v>3.7663000000000002</c:v>
                </c:pt>
                <c:pt idx="2">
                  <c:v>1.1546000000000001</c:v>
                </c:pt>
                <c:pt idx="3">
                  <c:v>0.219</c:v>
                </c:pt>
                <c:pt idx="4">
                  <c:v>5.9474</c:v>
                </c:pt>
                <c:pt idx="5">
                  <c:v>0.32519999999999999</c:v>
                </c:pt>
                <c:pt idx="6">
                  <c:v>0.46810000000000002</c:v>
                </c:pt>
                <c:pt idx="7">
                  <c:v>1.9326000000000001</c:v>
                </c:pt>
                <c:pt idx="8">
                  <c:v>2.2635000000000001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C5-42AA-BAB9-CCDF42D2C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44495"/>
        <c:axId val="1295746575"/>
      </c:lineChart>
      <c:lineChart>
        <c:grouping val="standard"/>
        <c:varyColors val="0"/>
        <c:ser>
          <c:idx val="2"/>
          <c:order val="1"/>
          <c:tx>
            <c:strRef>
              <c:f>'TABLE S2'!$C$60</c:f>
              <c:strCache>
                <c:ptCount val="1"/>
                <c:pt idx="0">
                  <c:v>Pritchard's Mean 
ln Pr(X/K)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'TABLE S2'!$D$61:$D$70</c:f>
                <c:numCache>
                  <c:formatCode>General</c:formatCode>
                  <c:ptCount val="10"/>
                  <c:pt idx="0">
                    <c:v>0.81299999999999994</c:v>
                  </c:pt>
                  <c:pt idx="1">
                    <c:v>171.23830000000001</c:v>
                  </c:pt>
                  <c:pt idx="2">
                    <c:v>973.28719999999998</c:v>
                  </c:pt>
                  <c:pt idx="3">
                    <c:v>1121.8369</c:v>
                  </c:pt>
                  <c:pt idx="4">
                    <c:v>81.9161</c:v>
                  </c:pt>
                  <c:pt idx="5">
                    <c:v>380.3254</c:v>
                  </c:pt>
                  <c:pt idx="6">
                    <c:v>850.41120000000001</c:v>
                  </c:pt>
                  <c:pt idx="7">
                    <c:v>127.15170000000001</c:v>
                  </c:pt>
                  <c:pt idx="8">
                    <c:v>304.22579999999999</c:v>
                  </c:pt>
                  <c:pt idx="9">
                    <c:v>3199.3099000000002</c:v>
                  </c:pt>
                </c:numCache>
              </c:numRef>
            </c:plus>
            <c:minus>
              <c:numRef>
                <c:f>'TABLE S2'!$D$61:$D$70</c:f>
                <c:numCache>
                  <c:formatCode>General</c:formatCode>
                  <c:ptCount val="10"/>
                  <c:pt idx="0">
                    <c:v>0.81299999999999994</c:v>
                  </c:pt>
                  <c:pt idx="1">
                    <c:v>171.23830000000001</c:v>
                  </c:pt>
                  <c:pt idx="2">
                    <c:v>973.28719999999998</c:v>
                  </c:pt>
                  <c:pt idx="3">
                    <c:v>1121.8369</c:v>
                  </c:pt>
                  <c:pt idx="4">
                    <c:v>81.9161</c:v>
                  </c:pt>
                  <c:pt idx="5">
                    <c:v>380.3254</c:v>
                  </c:pt>
                  <c:pt idx="6">
                    <c:v>850.41120000000001</c:v>
                  </c:pt>
                  <c:pt idx="7">
                    <c:v>127.15170000000001</c:v>
                  </c:pt>
                  <c:pt idx="8">
                    <c:v>304.22579999999999</c:v>
                  </c:pt>
                  <c:pt idx="9">
                    <c:v>3199.3099000000002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'TABLE S2'!$C$61:$C$70</c:f>
              <c:numCache>
                <c:formatCode>0.00</c:formatCode>
                <c:ptCount val="10"/>
                <c:pt idx="0">
                  <c:v>-5359.0749999999998</c:v>
                </c:pt>
                <c:pt idx="1">
                  <c:v>-5478.58</c:v>
                </c:pt>
                <c:pt idx="2">
                  <c:v>-6243.0150000000003</c:v>
                </c:pt>
                <c:pt idx="3">
                  <c:v>-5883.7349999999997</c:v>
                </c:pt>
                <c:pt idx="4">
                  <c:v>-5770.11</c:v>
                </c:pt>
                <c:pt idx="5">
                  <c:v>-6143.6750000000002</c:v>
                </c:pt>
                <c:pt idx="6">
                  <c:v>-6393.57</c:v>
                </c:pt>
                <c:pt idx="7">
                  <c:v>-6245.38</c:v>
                </c:pt>
                <c:pt idx="8">
                  <c:v>-6342.9250000000002</c:v>
                </c:pt>
                <c:pt idx="9">
                  <c:v>-7129.08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5-42AA-BAB9-CCDF42D2C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66127"/>
        <c:axId val="1295768623"/>
      </c:lineChart>
      <c:catAx>
        <c:axId val="1295744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46575"/>
        <c:crosses val="autoZero"/>
        <c:auto val="1"/>
        <c:lblAlgn val="ctr"/>
        <c:lblOffset val="100"/>
        <c:noMultiLvlLbl val="0"/>
      </c:catAx>
      <c:valAx>
        <c:axId val="129574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i="1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44495"/>
        <c:crosses val="autoZero"/>
        <c:crossBetween val="between"/>
      </c:valAx>
      <c:valAx>
        <c:axId val="1295768623"/>
        <c:scaling>
          <c:orientation val="minMax"/>
          <c:max val="-3800"/>
          <c:min val="-104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Mean Ln Pr(</a:t>
                </a:r>
                <a:r>
                  <a:rPr lang="en-US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X/K</a:t>
                </a: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66127"/>
        <c:crosses val="max"/>
        <c:crossBetween val="between"/>
      </c:valAx>
      <c:catAx>
        <c:axId val="1295766127"/>
        <c:scaling>
          <c:orientation val="minMax"/>
        </c:scaling>
        <c:delete val="1"/>
        <c:axPos val="b"/>
        <c:majorTickMark val="out"/>
        <c:minorTickMark val="none"/>
        <c:tickLblPos val="nextTo"/>
        <c:crossAx val="12957686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6) Barataria island</a:t>
            </a:r>
            <a:r>
              <a:rPr lang="en-US" sz="105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cluster</a:t>
            </a:r>
            <a:r>
              <a:rPr lang="en-US" sz="105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(n=57)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'TABLE S2'!$B$74</c:f>
              <c:strCache>
                <c:ptCount val="1"/>
                <c:pt idx="0">
                  <c:v>Evanno's ΔK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038-40A5-8939-98B3F4BBF528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bg2">
                    <a:lumMod val="50000"/>
                  </a:schemeClr>
                </a:solidFill>
                <a:ln w="9525">
                  <a:solidFill>
                    <a:schemeClr val="bg2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038-40A5-8939-98B3F4BBF528}"/>
              </c:ext>
            </c:extLst>
          </c:dPt>
          <c:dPt>
            <c:idx val="9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038-40A5-8939-98B3F4BBF528}"/>
              </c:ext>
            </c:extLst>
          </c:dPt>
          <c:val>
            <c:numRef>
              <c:f>'TABLE S2'!$B$75:$B$84</c:f>
              <c:numCache>
                <c:formatCode>0.00</c:formatCode>
                <c:ptCount val="10"/>
                <c:pt idx="0">
                  <c:v>0</c:v>
                </c:pt>
                <c:pt idx="1">
                  <c:v>9.7587550000000007</c:v>
                </c:pt>
                <c:pt idx="2">
                  <c:v>8.3205000000000001E-2</c:v>
                </c:pt>
                <c:pt idx="3">
                  <c:v>1.297002</c:v>
                </c:pt>
                <c:pt idx="4">
                  <c:v>0.31220900000000001</c:v>
                </c:pt>
                <c:pt idx="5">
                  <c:v>2.0820370000000001</c:v>
                </c:pt>
                <c:pt idx="6">
                  <c:v>1.1612480000000001</c:v>
                </c:pt>
                <c:pt idx="7">
                  <c:v>1.295523</c:v>
                </c:pt>
                <c:pt idx="8">
                  <c:v>0.37747700000000001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5-4B04-81C7-BD8EAD31F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44495"/>
        <c:axId val="1295746575"/>
      </c:lineChart>
      <c:lineChart>
        <c:grouping val="standard"/>
        <c:varyColors val="0"/>
        <c:ser>
          <c:idx val="2"/>
          <c:order val="1"/>
          <c:tx>
            <c:strRef>
              <c:f>'TABLE S2'!$C$74</c:f>
              <c:strCache>
                <c:ptCount val="1"/>
                <c:pt idx="0">
                  <c:v>Pritchard's Mean 
ln Pr(X/K)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'TABLE S2'!$D$75:$D$84</c:f>
                <c:numCache>
                  <c:formatCode>General</c:formatCode>
                  <c:ptCount val="10"/>
                  <c:pt idx="0">
                    <c:v>0.79659999999999997</c:v>
                  </c:pt>
                  <c:pt idx="1">
                    <c:v>63.9375</c:v>
                  </c:pt>
                  <c:pt idx="2">
                    <c:v>595.4538</c:v>
                  </c:pt>
                  <c:pt idx="3">
                    <c:v>856.30179999999996</c:v>
                  </c:pt>
                  <c:pt idx="4">
                    <c:v>1071.9736</c:v>
                  </c:pt>
                  <c:pt idx="5">
                    <c:v>174.8648</c:v>
                  </c:pt>
                  <c:pt idx="6">
                    <c:v>217.95079999999999</c:v>
                  </c:pt>
                  <c:pt idx="7">
                    <c:v>289.18439999999998</c:v>
                  </c:pt>
                  <c:pt idx="8">
                    <c:v>2299.6093000000001</c:v>
                  </c:pt>
                  <c:pt idx="9">
                    <c:v>161.6575</c:v>
                  </c:pt>
                </c:numCache>
              </c:numRef>
            </c:plus>
            <c:minus>
              <c:numRef>
                <c:f>'TABLE S2'!$D$75:$D$84</c:f>
                <c:numCache>
                  <c:formatCode>General</c:formatCode>
                  <c:ptCount val="10"/>
                  <c:pt idx="0">
                    <c:v>0.79659999999999997</c:v>
                  </c:pt>
                  <c:pt idx="1">
                    <c:v>63.9375</c:v>
                  </c:pt>
                  <c:pt idx="2">
                    <c:v>595.4538</c:v>
                  </c:pt>
                  <c:pt idx="3">
                    <c:v>856.30179999999996</c:v>
                  </c:pt>
                  <c:pt idx="4">
                    <c:v>1071.9736</c:v>
                  </c:pt>
                  <c:pt idx="5">
                    <c:v>174.8648</c:v>
                  </c:pt>
                  <c:pt idx="6">
                    <c:v>217.95079999999999</c:v>
                  </c:pt>
                  <c:pt idx="7">
                    <c:v>289.18439999999998</c:v>
                  </c:pt>
                  <c:pt idx="8">
                    <c:v>2299.6093000000001</c:v>
                  </c:pt>
                  <c:pt idx="9">
                    <c:v>161.6575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'TABLE S2'!$C$75:$C$84</c:f>
              <c:numCache>
                <c:formatCode>0.00</c:formatCode>
                <c:ptCount val="10"/>
                <c:pt idx="0">
                  <c:v>-6358.5249999999996</c:v>
                </c:pt>
                <c:pt idx="1">
                  <c:v>-6412.6049999999996</c:v>
                </c:pt>
                <c:pt idx="2">
                  <c:v>-7090.6350000000002</c:v>
                </c:pt>
                <c:pt idx="3">
                  <c:v>-7719.12</c:v>
                </c:pt>
                <c:pt idx="4">
                  <c:v>-7236.98</c:v>
                </c:pt>
                <c:pt idx="5">
                  <c:v>-7089.52</c:v>
                </c:pt>
                <c:pt idx="6">
                  <c:v>-7306.1350000000002</c:v>
                </c:pt>
                <c:pt idx="7">
                  <c:v>-7269.6549999999997</c:v>
                </c:pt>
                <c:pt idx="8">
                  <c:v>-7607.82</c:v>
                </c:pt>
                <c:pt idx="9">
                  <c:v>-7077.9350000000004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5-4B04-81C7-BD8EAD31F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66127"/>
        <c:axId val="1295768623"/>
      </c:lineChart>
      <c:catAx>
        <c:axId val="1295744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46575"/>
        <c:crosses val="autoZero"/>
        <c:auto val="1"/>
        <c:lblAlgn val="ctr"/>
        <c:lblOffset val="100"/>
        <c:noMultiLvlLbl val="0"/>
      </c:catAx>
      <c:valAx>
        <c:axId val="1295746575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i="1">
                    <a:solidFill>
                      <a:schemeClr val="bg2">
                        <a:lumMod val="50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44495"/>
        <c:crosses val="autoZero"/>
        <c:crossBetween val="between"/>
      </c:valAx>
      <c:valAx>
        <c:axId val="1295768623"/>
        <c:scaling>
          <c:orientation val="minMax"/>
          <c:max val="-5000"/>
          <c:min val="-1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Mean Ln Pr(</a:t>
                </a:r>
                <a:r>
                  <a:rPr lang="en-US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X/K</a:t>
                </a:r>
                <a:r>
                  <a:rPr lang="en-US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5766127"/>
        <c:crosses val="max"/>
        <c:crossBetween val="between"/>
      </c:valAx>
      <c:catAx>
        <c:axId val="1295766127"/>
        <c:scaling>
          <c:orientation val="minMax"/>
        </c:scaling>
        <c:delete val="1"/>
        <c:axPos val="b"/>
        <c:majorTickMark val="out"/>
        <c:minorTickMark val="none"/>
        <c:tickLblPos val="nextTo"/>
        <c:crossAx val="12957686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9252</xdr:colOff>
      <xdr:row>2</xdr:row>
      <xdr:rowOff>2175</xdr:rowOff>
    </xdr:from>
    <xdr:to>
      <xdr:col>12</xdr:col>
      <xdr:colOff>283572</xdr:colOff>
      <xdr:row>14</xdr:row>
      <xdr:rowOff>11884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15</xdr:row>
      <xdr:rowOff>190499</xdr:rowOff>
    </xdr:from>
    <xdr:to>
      <xdr:col>12</xdr:col>
      <xdr:colOff>281940</xdr:colOff>
      <xdr:row>27</xdr:row>
      <xdr:rowOff>190499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</xdr:colOff>
      <xdr:row>30</xdr:row>
      <xdr:rowOff>0</xdr:rowOff>
    </xdr:from>
    <xdr:to>
      <xdr:col>12</xdr:col>
      <xdr:colOff>281940</xdr:colOff>
      <xdr:row>42</xdr:row>
      <xdr:rowOff>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</xdr:colOff>
      <xdr:row>44</xdr:row>
      <xdr:rowOff>0</xdr:rowOff>
    </xdr:from>
    <xdr:to>
      <xdr:col>12</xdr:col>
      <xdr:colOff>281940</xdr:colOff>
      <xdr:row>55</xdr:row>
      <xdr:rowOff>182880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7620</xdr:colOff>
      <xdr:row>58</xdr:row>
      <xdr:rowOff>7620</xdr:rowOff>
    </xdr:from>
    <xdr:to>
      <xdr:col>12</xdr:col>
      <xdr:colOff>281940</xdr:colOff>
      <xdr:row>70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</xdr:colOff>
      <xdr:row>72</xdr:row>
      <xdr:rowOff>0</xdr:rowOff>
    </xdr:from>
    <xdr:to>
      <xdr:col>12</xdr:col>
      <xdr:colOff>281940</xdr:colOff>
      <xdr:row>83</xdr:row>
      <xdr:rowOff>182880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zoomScalePageLayoutView="125" workbookViewId="0">
      <selection activeCell="B22" sqref="B22"/>
    </sheetView>
  </sheetViews>
  <sheetFormatPr defaultColWidth="8.77734375" defaultRowHeight="15.6" x14ac:dyDescent="0.3"/>
  <cols>
    <col min="1" max="1" width="14.33203125" style="2" customWidth="1"/>
    <col min="2" max="2" width="42.44140625" style="2" bestFit="1" customWidth="1"/>
    <col min="3" max="3" width="48" style="2" bestFit="1" customWidth="1"/>
    <col min="4" max="4" width="8" style="2" customWidth="1"/>
    <col min="5" max="5" width="10.33203125" style="2" customWidth="1"/>
    <col min="6" max="6" width="14.33203125" style="2" customWidth="1"/>
    <col min="7" max="7" width="10.33203125" style="2" customWidth="1"/>
    <col min="8" max="8" width="18.44140625" style="2" customWidth="1"/>
    <col min="9" max="9" width="73.44140625" style="2" bestFit="1" customWidth="1"/>
    <col min="10" max="16384" width="8.77734375" style="1"/>
  </cols>
  <sheetData>
    <row r="1" spans="1:9" ht="38.549999999999997" customHeight="1" x14ac:dyDescent="0.3">
      <c r="A1" s="282" t="s">
        <v>267</v>
      </c>
      <c r="B1" s="282"/>
      <c r="C1" s="282"/>
      <c r="D1" s="282"/>
      <c r="E1" s="282"/>
      <c r="F1" s="282"/>
      <c r="G1" s="282"/>
      <c r="H1" s="282"/>
      <c r="I1" s="282"/>
    </row>
    <row r="2" spans="1:9" ht="16.2" thickBot="1" x14ac:dyDescent="0.35">
      <c r="A2" s="34"/>
      <c r="B2" s="34"/>
      <c r="C2" s="34"/>
      <c r="D2" s="34"/>
      <c r="E2" s="34"/>
      <c r="F2" s="34"/>
      <c r="G2" s="34"/>
      <c r="H2" s="34"/>
      <c r="I2" s="34"/>
    </row>
    <row r="3" spans="1:9" s="22" customFormat="1" ht="47.4" thickBot="1" x14ac:dyDescent="0.35">
      <c r="A3" s="33" t="s">
        <v>0</v>
      </c>
      <c r="B3" s="32" t="s">
        <v>60</v>
      </c>
      <c r="C3" s="32" t="s">
        <v>59</v>
      </c>
      <c r="D3" s="29" t="s">
        <v>1</v>
      </c>
      <c r="E3" s="30" t="s">
        <v>2</v>
      </c>
      <c r="F3" s="31" t="s">
        <v>58</v>
      </c>
      <c r="G3" s="30" t="s">
        <v>57</v>
      </c>
      <c r="H3" s="29" t="s">
        <v>3</v>
      </c>
      <c r="I3" s="28" t="s">
        <v>4</v>
      </c>
    </row>
    <row r="4" spans="1:9" s="22" customFormat="1" x14ac:dyDescent="0.3">
      <c r="A4" s="38" t="s">
        <v>77</v>
      </c>
      <c r="B4" s="64" t="s">
        <v>102</v>
      </c>
      <c r="C4" s="64" t="s">
        <v>210</v>
      </c>
      <c r="D4" s="39" t="s">
        <v>8</v>
      </c>
      <c r="E4" s="40">
        <v>1</v>
      </c>
      <c r="F4" s="19" t="s">
        <v>70</v>
      </c>
      <c r="G4" s="40" t="s">
        <v>84</v>
      </c>
      <c r="H4" s="18" t="s">
        <v>97</v>
      </c>
      <c r="I4" s="42" t="s">
        <v>171</v>
      </c>
    </row>
    <row r="5" spans="1:9" s="22" customFormat="1" x14ac:dyDescent="0.3">
      <c r="A5" s="43" t="s">
        <v>78</v>
      </c>
      <c r="B5" s="65" t="s">
        <v>103</v>
      </c>
      <c r="C5" s="65" t="s">
        <v>112</v>
      </c>
      <c r="D5" s="44" t="s">
        <v>8</v>
      </c>
      <c r="E5" s="45">
        <v>1</v>
      </c>
      <c r="F5" s="14" t="s">
        <v>70</v>
      </c>
      <c r="G5" s="45" t="s">
        <v>84</v>
      </c>
      <c r="H5" s="13" t="s">
        <v>97</v>
      </c>
      <c r="I5" s="47" t="s">
        <v>171</v>
      </c>
    </row>
    <row r="6" spans="1:9" s="22" customFormat="1" x14ac:dyDescent="0.3">
      <c r="A6" s="43" t="s">
        <v>79</v>
      </c>
      <c r="B6" s="65" t="s">
        <v>113</v>
      </c>
      <c r="C6" s="65" t="s">
        <v>227</v>
      </c>
      <c r="D6" s="44" t="s">
        <v>8</v>
      </c>
      <c r="E6" s="45">
        <v>1</v>
      </c>
      <c r="F6" s="14" t="s">
        <v>76</v>
      </c>
      <c r="G6" s="45" t="s">
        <v>84</v>
      </c>
      <c r="H6" s="13" t="s">
        <v>97</v>
      </c>
      <c r="I6" s="47" t="s">
        <v>226</v>
      </c>
    </row>
    <row r="7" spans="1:9" s="22" customFormat="1" x14ac:dyDescent="0.3">
      <c r="A7" s="43" t="s">
        <v>80</v>
      </c>
      <c r="B7" s="65" t="s">
        <v>104</v>
      </c>
      <c r="C7" s="65" t="s">
        <v>211</v>
      </c>
      <c r="D7" s="44" t="s">
        <v>8</v>
      </c>
      <c r="E7" s="45">
        <v>1</v>
      </c>
      <c r="F7" s="14" t="s">
        <v>70</v>
      </c>
      <c r="G7" s="45" t="s">
        <v>84</v>
      </c>
      <c r="H7" s="13" t="s">
        <v>97</v>
      </c>
      <c r="I7" s="47" t="s">
        <v>171</v>
      </c>
    </row>
    <row r="8" spans="1:9" s="22" customFormat="1" x14ac:dyDescent="0.3">
      <c r="A8" s="43" t="s">
        <v>81</v>
      </c>
      <c r="B8" s="65" t="s">
        <v>114</v>
      </c>
      <c r="C8" s="65" t="s">
        <v>212</v>
      </c>
      <c r="D8" s="44" t="s">
        <v>8</v>
      </c>
      <c r="E8" s="45">
        <v>1</v>
      </c>
      <c r="F8" s="14" t="s">
        <v>70</v>
      </c>
      <c r="G8" s="45" t="s">
        <v>84</v>
      </c>
      <c r="H8" s="13" t="s">
        <v>6</v>
      </c>
      <c r="I8" s="47" t="s">
        <v>172</v>
      </c>
    </row>
    <row r="9" spans="1:9" s="22" customFormat="1" ht="19.2" thickBot="1" x14ac:dyDescent="0.35">
      <c r="A9" s="48" t="s">
        <v>100</v>
      </c>
      <c r="B9" s="62" t="s">
        <v>105</v>
      </c>
      <c r="C9" s="62" t="s">
        <v>213</v>
      </c>
      <c r="D9" s="49" t="s">
        <v>8</v>
      </c>
      <c r="E9" s="50">
        <v>1</v>
      </c>
      <c r="F9" s="9" t="s">
        <v>70</v>
      </c>
      <c r="G9" s="50" t="s">
        <v>83</v>
      </c>
      <c r="H9" s="54" t="s">
        <v>27</v>
      </c>
      <c r="I9" s="52" t="s">
        <v>173</v>
      </c>
    </row>
    <row r="10" spans="1:9" s="22" customFormat="1" x14ac:dyDescent="0.3">
      <c r="A10" s="38" t="s">
        <v>86</v>
      </c>
      <c r="B10" s="64" t="s">
        <v>115</v>
      </c>
      <c r="C10" s="64" t="s">
        <v>184</v>
      </c>
      <c r="D10" s="39" t="s">
        <v>8</v>
      </c>
      <c r="E10" s="40">
        <v>2</v>
      </c>
      <c r="F10" s="19" t="s">
        <v>67</v>
      </c>
      <c r="G10" s="40" t="s">
        <v>95</v>
      </c>
      <c r="H10" s="18" t="s">
        <v>6</v>
      </c>
      <c r="I10" s="42" t="s">
        <v>174</v>
      </c>
    </row>
    <row r="11" spans="1:9" s="22" customFormat="1" x14ac:dyDescent="0.3">
      <c r="A11" s="43" t="s">
        <v>87</v>
      </c>
      <c r="B11" s="65" t="s">
        <v>116</v>
      </c>
      <c r="C11" s="65" t="s">
        <v>185</v>
      </c>
      <c r="D11" s="44" t="s">
        <v>8</v>
      </c>
      <c r="E11" s="45">
        <v>2</v>
      </c>
      <c r="F11" s="46" t="s">
        <v>73</v>
      </c>
      <c r="G11" s="45" t="s">
        <v>95</v>
      </c>
      <c r="H11" s="13" t="s">
        <v>6</v>
      </c>
      <c r="I11" s="47" t="s">
        <v>174</v>
      </c>
    </row>
    <row r="12" spans="1:9" s="22" customFormat="1" x14ac:dyDescent="0.3">
      <c r="A12" s="43" t="s">
        <v>88</v>
      </c>
      <c r="B12" s="65" t="s">
        <v>106</v>
      </c>
      <c r="C12" s="65" t="s">
        <v>214</v>
      </c>
      <c r="D12" s="44" t="s">
        <v>8</v>
      </c>
      <c r="E12" s="45">
        <v>2</v>
      </c>
      <c r="F12" s="46" t="s">
        <v>66</v>
      </c>
      <c r="G12" s="45" t="s">
        <v>95</v>
      </c>
      <c r="H12" s="13" t="s">
        <v>6</v>
      </c>
      <c r="I12" s="47" t="s">
        <v>172</v>
      </c>
    </row>
    <row r="13" spans="1:9" s="22" customFormat="1" ht="16.2" thickBot="1" x14ac:dyDescent="0.35">
      <c r="A13" s="48" t="s">
        <v>89</v>
      </c>
      <c r="B13" s="62" t="s">
        <v>117</v>
      </c>
      <c r="C13" s="62" t="s">
        <v>215</v>
      </c>
      <c r="D13" s="49" t="s">
        <v>8</v>
      </c>
      <c r="E13" s="50">
        <v>2</v>
      </c>
      <c r="F13" s="51" t="s">
        <v>68</v>
      </c>
      <c r="G13" s="50" t="s">
        <v>95</v>
      </c>
      <c r="H13" s="54" t="s">
        <v>99</v>
      </c>
      <c r="I13" s="52" t="s">
        <v>175</v>
      </c>
    </row>
    <row r="14" spans="1:9" s="22" customFormat="1" x14ac:dyDescent="0.3">
      <c r="A14" s="38" t="s">
        <v>90</v>
      </c>
      <c r="B14" s="64" t="s">
        <v>118</v>
      </c>
      <c r="C14" s="64" t="s">
        <v>216</v>
      </c>
      <c r="D14" s="39" t="s">
        <v>8</v>
      </c>
      <c r="E14" s="40">
        <v>3</v>
      </c>
      <c r="F14" s="41" t="s">
        <v>68</v>
      </c>
      <c r="G14" s="40" t="s">
        <v>96</v>
      </c>
      <c r="H14" s="53" t="s">
        <v>98</v>
      </c>
      <c r="I14" s="42" t="s">
        <v>177</v>
      </c>
    </row>
    <row r="15" spans="1:9" s="22" customFormat="1" x14ac:dyDescent="0.3">
      <c r="A15" s="43" t="s">
        <v>91</v>
      </c>
      <c r="B15" s="65" t="s">
        <v>107</v>
      </c>
      <c r="C15" s="65" t="s">
        <v>186</v>
      </c>
      <c r="D15" s="44" t="s">
        <v>8</v>
      </c>
      <c r="E15" s="45">
        <v>3</v>
      </c>
      <c r="F15" s="46" t="s">
        <v>72</v>
      </c>
      <c r="G15" s="45" t="s">
        <v>96</v>
      </c>
      <c r="H15" s="13" t="s">
        <v>6</v>
      </c>
      <c r="I15" s="47" t="s">
        <v>174</v>
      </c>
    </row>
    <row r="16" spans="1:9" s="22" customFormat="1" x14ac:dyDescent="0.3">
      <c r="A16" s="43" t="s">
        <v>92</v>
      </c>
      <c r="B16" s="65" t="s">
        <v>108</v>
      </c>
      <c r="C16" s="65" t="s">
        <v>187</v>
      </c>
      <c r="D16" s="44" t="s">
        <v>8</v>
      </c>
      <c r="E16" s="45">
        <v>3</v>
      </c>
      <c r="F16" s="14" t="s">
        <v>76</v>
      </c>
      <c r="G16" s="45" t="s">
        <v>96</v>
      </c>
      <c r="H16" s="13" t="s">
        <v>6</v>
      </c>
      <c r="I16" s="47" t="s">
        <v>174</v>
      </c>
    </row>
    <row r="17" spans="1:9" s="22" customFormat="1" x14ac:dyDescent="0.3">
      <c r="A17" s="43" t="s">
        <v>93</v>
      </c>
      <c r="B17" s="65" t="s">
        <v>109</v>
      </c>
      <c r="C17" s="65" t="s">
        <v>188</v>
      </c>
      <c r="D17" s="44" t="s">
        <v>8</v>
      </c>
      <c r="E17" s="45">
        <v>3</v>
      </c>
      <c r="F17" s="14" t="s">
        <v>66</v>
      </c>
      <c r="G17" s="45" t="s">
        <v>96</v>
      </c>
      <c r="H17" s="13" t="s">
        <v>6</v>
      </c>
      <c r="I17" s="47" t="s">
        <v>174</v>
      </c>
    </row>
    <row r="18" spans="1:9" s="22" customFormat="1" ht="16.2" thickBot="1" x14ac:dyDescent="0.35">
      <c r="A18" s="48" t="s">
        <v>94</v>
      </c>
      <c r="B18" s="62" t="s">
        <v>119</v>
      </c>
      <c r="C18" s="62" t="s">
        <v>189</v>
      </c>
      <c r="D18" s="49" t="s">
        <v>8</v>
      </c>
      <c r="E18" s="50">
        <v>3</v>
      </c>
      <c r="F18" s="9" t="s">
        <v>70</v>
      </c>
      <c r="G18" s="50" t="s">
        <v>96</v>
      </c>
      <c r="H18" s="8" t="s">
        <v>6</v>
      </c>
      <c r="I18" s="52" t="s">
        <v>174</v>
      </c>
    </row>
    <row r="19" spans="1:9" s="22" customFormat="1" x14ac:dyDescent="0.3">
      <c r="A19" s="38" t="s">
        <v>62</v>
      </c>
      <c r="B19" s="64" t="s">
        <v>120</v>
      </c>
      <c r="C19" s="64" t="s">
        <v>190</v>
      </c>
      <c r="D19" s="39" t="s">
        <v>8</v>
      </c>
      <c r="E19" s="40">
        <v>4</v>
      </c>
      <c r="F19" s="19" t="s">
        <v>66</v>
      </c>
      <c r="G19" s="40" t="s">
        <v>85</v>
      </c>
      <c r="H19" s="18" t="s">
        <v>6</v>
      </c>
      <c r="I19" s="42" t="s">
        <v>174</v>
      </c>
    </row>
    <row r="20" spans="1:9" s="22" customFormat="1" x14ac:dyDescent="0.3">
      <c r="A20" s="43" t="s">
        <v>63</v>
      </c>
      <c r="B20" s="65" t="s">
        <v>121</v>
      </c>
      <c r="C20" s="65" t="s">
        <v>191</v>
      </c>
      <c r="D20" s="44" t="s">
        <v>8</v>
      </c>
      <c r="E20" s="45">
        <v>4</v>
      </c>
      <c r="F20" s="14" t="s">
        <v>67</v>
      </c>
      <c r="G20" s="45" t="s">
        <v>85</v>
      </c>
      <c r="H20" s="13" t="s">
        <v>6</v>
      </c>
      <c r="I20" s="47" t="s">
        <v>174</v>
      </c>
    </row>
    <row r="21" spans="1:9" s="22" customFormat="1" x14ac:dyDescent="0.3">
      <c r="A21" s="43" t="s">
        <v>64</v>
      </c>
      <c r="B21" s="65" t="s">
        <v>122</v>
      </c>
      <c r="C21" s="65" t="s">
        <v>217</v>
      </c>
      <c r="D21" s="44" t="s">
        <v>8</v>
      </c>
      <c r="E21" s="45">
        <v>4</v>
      </c>
      <c r="F21" s="46" t="s">
        <v>68</v>
      </c>
      <c r="G21" s="45" t="s">
        <v>85</v>
      </c>
      <c r="H21" s="55" t="s">
        <v>34</v>
      </c>
      <c r="I21" s="47" t="s">
        <v>175</v>
      </c>
    </row>
    <row r="22" spans="1:9" s="22" customFormat="1" ht="16.2" thickBot="1" x14ac:dyDescent="0.35">
      <c r="A22" s="48" t="s">
        <v>65</v>
      </c>
      <c r="B22" s="62" t="s">
        <v>101</v>
      </c>
      <c r="C22" s="63" t="s">
        <v>192</v>
      </c>
      <c r="D22" s="49" t="s">
        <v>8</v>
      </c>
      <c r="E22" s="50">
        <v>4</v>
      </c>
      <c r="F22" s="51" t="s">
        <v>68</v>
      </c>
      <c r="G22" s="50" t="s">
        <v>85</v>
      </c>
      <c r="H22" s="54" t="s">
        <v>99</v>
      </c>
      <c r="I22" s="52" t="s">
        <v>176</v>
      </c>
    </row>
    <row r="23" spans="1:9" s="22" customFormat="1" x14ac:dyDescent="0.3">
      <c r="A23" s="57" t="s">
        <v>56</v>
      </c>
      <c r="B23" s="21" t="s">
        <v>55</v>
      </c>
      <c r="C23" s="21" t="s">
        <v>193</v>
      </c>
      <c r="D23" s="20" t="s">
        <v>5</v>
      </c>
      <c r="E23" s="19">
        <v>5</v>
      </c>
      <c r="F23" s="19" t="s">
        <v>66</v>
      </c>
      <c r="G23" s="19" t="s">
        <v>61</v>
      </c>
      <c r="H23" s="18" t="s">
        <v>6</v>
      </c>
      <c r="I23" s="17" t="s">
        <v>178</v>
      </c>
    </row>
    <row r="24" spans="1:9" s="22" customFormat="1" x14ac:dyDescent="0.3">
      <c r="A24" s="58" t="s">
        <v>7</v>
      </c>
      <c r="B24" s="16" t="s">
        <v>54</v>
      </c>
      <c r="C24" s="16" t="s">
        <v>194</v>
      </c>
      <c r="D24" s="15" t="s">
        <v>8</v>
      </c>
      <c r="E24" s="14">
        <v>5</v>
      </c>
      <c r="F24" s="14" t="s">
        <v>69</v>
      </c>
      <c r="G24" s="14" t="s">
        <v>61</v>
      </c>
      <c r="H24" s="13" t="s">
        <v>6</v>
      </c>
      <c r="I24" s="12" t="s">
        <v>178</v>
      </c>
    </row>
    <row r="25" spans="1:9" s="22" customFormat="1" x14ac:dyDescent="0.3">
      <c r="A25" s="58" t="s">
        <v>9</v>
      </c>
      <c r="B25" s="16" t="s">
        <v>53</v>
      </c>
      <c r="C25" s="16" t="s">
        <v>195</v>
      </c>
      <c r="D25" s="15" t="s">
        <v>8</v>
      </c>
      <c r="E25" s="14">
        <v>5</v>
      </c>
      <c r="F25" s="14" t="s">
        <v>69</v>
      </c>
      <c r="G25" s="14" t="s">
        <v>61</v>
      </c>
      <c r="H25" s="13" t="s">
        <v>6</v>
      </c>
      <c r="I25" s="12" t="s">
        <v>178</v>
      </c>
    </row>
    <row r="26" spans="1:9" s="22" customFormat="1" x14ac:dyDescent="0.3">
      <c r="A26" s="58" t="s">
        <v>10</v>
      </c>
      <c r="B26" s="16" t="s">
        <v>52</v>
      </c>
      <c r="C26" s="16" t="s">
        <v>196</v>
      </c>
      <c r="D26" s="15" t="s">
        <v>8</v>
      </c>
      <c r="E26" s="14">
        <v>5</v>
      </c>
      <c r="F26" s="14" t="s">
        <v>70</v>
      </c>
      <c r="G26" s="14" t="s">
        <v>61</v>
      </c>
      <c r="H26" s="13" t="s">
        <v>6</v>
      </c>
      <c r="I26" s="12" t="s">
        <v>178</v>
      </c>
    </row>
    <row r="27" spans="1:9" s="22" customFormat="1" x14ac:dyDescent="0.3">
      <c r="A27" s="58" t="s">
        <v>11</v>
      </c>
      <c r="B27" s="16" t="s">
        <v>51</v>
      </c>
      <c r="C27" s="16" t="s">
        <v>197</v>
      </c>
      <c r="D27" s="15" t="s">
        <v>8</v>
      </c>
      <c r="E27" s="14">
        <v>5</v>
      </c>
      <c r="F27" s="14" t="s">
        <v>70</v>
      </c>
      <c r="G27" s="14" t="s">
        <v>61</v>
      </c>
      <c r="H27" s="13" t="s">
        <v>6</v>
      </c>
      <c r="I27" s="12" t="s">
        <v>178</v>
      </c>
    </row>
    <row r="28" spans="1:9" s="22" customFormat="1" x14ac:dyDescent="0.3">
      <c r="A28" s="59" t="s">
        <v>12</v>
      </c>
      <c r="B28" s="35" t="s">
        <v>110</v>
      </c>
      <c r="C28" s="35" t="s">
        <v>198</v>
      </c>
      <c r="D28" s="36" t="s">
        <v>8</v>
      </c>
      <c r="E28" s="37">
        <v>5</v>
      </c>
      <c r="F28" s="14" t="s">
        <v>70</v>
      </c>
      <c r="G28" s="37" t="s">
        <v>61</v>
      </c>
      <c r="H28" s="13" t="s">
        <v>6</v>
      </c>
      <c r="I28" s="12" t="s">
        <v>234</v>
      </c>
    </row>
    <row r="29" spans="1:9" s="22" customFormat="1" ht="16.2" thickBot="1" x14ac:dyDescent="0.35">
      <c r="A29" s="60" t="s">
        <v>13</v>
      </c>
      <c r="B29" s="11" t="s">
        <v>50</v>
      </c>
      <c r="C29" s="11" t="s">
        <v>199</v>
      </c>
      <c r="D29" s="10" t="s">
        <v>8</v>
      </c>
      <c r="E29" s="9">
        <v>5</v>
      </c>
      <c r="F29" s="9" t="s">
        <v>66</v>
      </c>
      <c r="G29" s="9" t="s">
        <v>61</v>
      </c>
      <c r="H29" s="8" t="s">
        <v>6</v>
      </c>
      <c r="I29" s="7" t="s">
        <v>178</v>
      </c>
    </row>
    <row r="30" spans="1:9" s="22" customFormat="1" x14ac:dyDescent="0.3">
      <c r="A30" s="61" t="s">
        <v>14</v>
      </c>
      <c r="B30" s="27" t="s">
        <v>49</v>
      </c>
      <c r="C30" s="27" t="s">
        <v>200</v>
      </c>
      <c r="D30" s="26" t="s">
        <v>5</v>
      </c>
      <c r="E30" s="25">
        <v>6</v>
      </c>
      <c r="F30" s="25" t="s">
        <v>70</v>
      </c>
      <c r="G30" s="19" t="s">
        <v>41</v>
      </c>
      <c r="H30" s="24" t="s">
        <v>6</v>
      </c>
      <c r="I30" s="23" t="s">
        <v>178</v>
      </c>
    </row>
    <row r="31" spans="1:9" s="22" customFormat="1" x14ac:dyDescent="0.3">
      <c r="A31" s="61" t="s">
        <v>15</v>
      </c>
      <c r="B31" s="27" t="s">
        <v>111</v>
      </c>
      <c r="C31" s="27" t="s">
        <v>201</v>
      </c>
      <c r="D31" s="26" t="s">
        <v>5</v>
      </c>
      <c r="E31" s="25">
        <v>6</v>
      </c>
      <c r="F31" s="25" t="s">
        <v>71</v>
      </c>
      <c r="G31" s="14" t="s">
        <v>41</v>
      </c>
      <c r="H31" s="13" t="s">
        <v>6</v>
      </c>
      <c r="I31" s="12" t="s">
        <v>234</v>
      </c>
    </row>
    <row r="32" spans="1:9" s="22" customFormat="1" x14ac:dyDescent="0.3">
      <c r="A32" s="58" t="s">
        <v>16</v>
      </c>
      <c r="B32" s="16" t="s">
        <v>48</v>
      </c>
      <c r="C32" s="16" t="s">
        <v>202</v>
      </c>
      <c r="D32" s="15" t="s">
        <v>5</v>
      </c>
      <c r="E32" s="14">
        <v>6</v>
      </c>
      <c r="F32" s="14" t="s">
        <v>66</v>
      </c>
      <c r="G32" s="14" t="s">
        <v>41</v>
      </c>
      <c r="H32" s="13" t="s">
        <v>6</v>
      </c>
      <c r="I32" s="12" t="s">
        <v>178</v>
      </c>
    </row>
    <row r="33" spans="1:9" s="22" customFormat="1" x14ac:dyDescent="0.3">
      <c r="A33" s="58" t="s">
        <v>17</v>
      </c>
      <c r="B33" s="16" t="s">
        <v>123</v>
      </c>
      <c r="C33" s="16" t="s">
        <v>203</v>
      </c>
      <c r="D33" s="15" t="s">
        <v>8</v>
      </c>
      <c r="E33" s="14">
        <v>6</v>
      </c>
      <c r="F33" s="14" t="s">
        <v>66</v>
      </c>
      <c r="G33" s="14" t="s">
        <v>41</v>
      </c>
      <c r="H33" s="13" t="s">
        <v>6</v>
      </c>
      <c r="I33" s="12" t="s">
        <v>234</v>
      </c>
    </row>
    <row r="34" spans="1:9" s="22" customFormat="1" x14ac:dyDescent="0.3">
      <c r="A34" s="58" t="s">
        <v>18</v>
      </c>
      <c r="B34" s="16" t="s">
        <v>47</v>
      </c>
      <c r="C34" s="16" t="s">
        <v>204</v>
      </c>
      <c r="D34" s="15" t="s">
        <v>8</v>
      </c>
      <c r="E34" s="14">
        <v>6</v>
      </c>
      <c r="F34" s="14" t="s">
        <v>69</v>
      </c>
      <c r="G34" s="14" t="s">
        <v>41</v>
      </c>
      <c r="H34" s="13" t="s">
        <v>6</v>
      </c>
      <c r="I34" s="12" t="s">
        <v>178</v>
      </c>
    </row>
    <row r="35" spans="1:9" ht="16.2" thickBot="1" x14ac:dyDescent="0.35">
      <c r="A35" s="58" t="s">
        <v>19</v>
      </c>
      <c r="B35" s="16" t="s">
        <v>46</v>
      </c>
      <c r="C35" s="16" t="s">
        <v>218</v>
      </c>
      <c r="D35" s="15" t="s">
        <v>8</v>
      </c>
      <c r="E35" s="14">
        <v>6</v>
      </c>
      <c r="F35" s="14" t="s">
        <v>70</v>
      </c>
      <c r="G35" s="14" t="s">
        <v>41</v>
      </c>
      <c r="H35" s="13" t="s">
        <v>20</v>
      </c>
      <c r="I35" s="12" t="s">
        <v>179</v>
      </c>
    </row>
    <row r="36" spans="1:9" s="22" customFormat="1" x14ac:dyDescent="0.3">
      <c r="A36" s="57" t="s">
        <v>21</v>
      </c>
      <c r="B36" s="21" t="s">
        <v>45</v>
      </c>
      <c r="C36" s="21" t="s">
        <v>205</v>
      </c>
      <c r="D36" s="20" t="s">
        <v>8</v>
      </c>
      <c r="E36" s="19">
        <v>7</v>
      </c>
      <c r="F36" s="19" t="s">
        <v>72</v>
      </c>
      <c r="G36" s="19" t="s">
        <v>41</v>
      </c>
      <c r="H36" s="18" t="s">
        <v>6</v>
      </c>
      <c r="I36" s="17" t="s">
        <v>178</v>
      </c>
    </row>
    <row r="37" spans="1:9" x14ac:dyDescent="0.3">
      <c r="A37" s="61" t="s">
        <v>22</v>
      </c>
      <c r="B37" s="27" t="s">
        <v>44</v>
      </c>
      <c r="C37" s="27" t="s">
        <v>206</v>
      </c>
      <c r="D37" s="26" t="s">
        <v>8</v>
      </c>
      <c r="E37" s="25">
        <v>7</v>
      </c>
      <c r="F37" s="25" t="s">
        <v>70</v>
      </c>
      <c r="G37" s="25" t="s">
        <v>41</v>
      </c>
      <c r="H37" s="24" t="s">
        <v>6</v>
      </c>
      <c r="I37" s="23" t="s">
        <v>178</v>
      </c>
    </row>
    <row r="38" spans="1:9" s="22" customFormat="1" x14ac:dyDescent="0.3">
      <c r="A38" s="58" t="s">
        <v>23</v>
      </c>
      <c r="B38" s="16" t="s">
        <v>156</v>
      </c>
      <c r="C38" s="16" t="s">
        <v>219</v>
      </c>
      <c r="D38" s="15" t="s">
        <v>8</v>
      </c>
      <c r="E38" s="14">
        <v>7</v>
      </c>
      <c r="F38" s="14" t="s">
        <v>73</v>
      </c>
      <c r="G38" s="14" t="s">
        <v>41</v>
      </c>
      <c r="H38" s="13" t="s">
        <v>6</v>
      </c>
      <c r="I38" s="66" t="s">
        <v>181</v>
      </c>
    </row>
    <row r="39" spans="1:9" s="22" customFormat="1" x14ac:dyDescent="0.3">
      <c r="A39" s="58" t="s">
        <v>24</v>
      </c>
      <c r="B39" s="16" t="s">
        <v>220</v>
      </c>
      <c r="C39" s="16" t="s">
        <v>43</v>
      </c>
      <c r="D39" s="15" t="s">
        <v>8</v>
      </c>
      <c r="E39" s="14">
        <v>7</v>
      </c>
      <c r="F39" s="14" t="s">
        <v>74</v>
      </c>
      <c r="G39" s="14" t="s">
        <v>41</v>
      </c>
      <c r="H39" s="13" t="s">
        <v>6</v>
      </c>
      <c r="I39" s="12" t="s">
        <v>182</v>
      </c>
    </row>
    <row r="40" spans="1:9" ht="16.2" thickBot="1" x14ac:dyDescent="0.35">
      <c r="A40" s="58" t="s">
        <v>25</v>
      </c>
      <c r="B40" s="16" t="s">
        <v>42</v>
      </c>
      <c r="C40" s="16" t="s">
        <v>221</v>
      </c>
      <c r="D40" s="15" t="s">
        <v>8</v>
      </c>
      <c r="E40" s="14">
        <v>7</v>
      </c>
      <c r="F40" s="14" t="s">
        <v>66</v>
      </c>
      <c r="G40" s="14" t="s">
        <v>41</v>
      </c>
      <c r="H40" s="13" t="s">
        <v>26</v>
      </c>
      <c r="I40" s="12" t="s">
        <v>180</v>
      </c>
    </row>
    <row r="41" spans="1:9" x14ac:dyDescent="0.3">
      <c r="A41" s="57" t="s">
        <v>28</v>
      </c>
      <c r="B41" s="21" t="s">
        <v>40</v>
      </c>
      <c r="C41" s="21" t="s">
        <v>207</v>
      </c>
      <c r="D41" s="20" t="s">
        <v>5</v>
      </c>
      <c r="E41" s="19">
        <v>8</v>
      </c>
      <c r="F41" s="19" t="s">
        <v>71</v>
      </c>
      <c r="G41" s="19" t="s">
        <v>61</v>
      </c>
      <c r="H41" s="18" t="s">
        <v>6</v>
      </c>
      <c r="I41" s="17" t="s">
        <v>178</v>
      </c>
    </row>
    <row r="42" spans="1:9" x14ac:dyDescent="0.3">
      <c r="A42" s="58" t="s">
        <v>29</v>
      </c>
      <c r="B42" s="16" t="s">
        <v>39</v>
      </c>
      <c r="C42" s="16" t="s">
        <v>208</v>
      </c>
      <c r="D42" s="15" t="s">
        <v>5</v>
      </c>
      <c r="E42" s="14">
        <v>8</v>
      </c>
      <c r="F42" s="14" t="s">
        <v>74</v>
      </c>
      <c r="G42" s="14" t="s">
        <v>61</v>
      </c>
      <c r="H42" s="13" t="s">
        <v>6</v>
      </c>
      <c r="I42" s="12" t="s">
        <v>178</v>
      </c>
    </row>
    <row r="43" spans="1:9" x14ac:dyDescent="0.3">
      <c r="A43" s="58" t="s">
        <v>30</v>
      </c>
      <c r="B43" s="16" t="s">
        <v>38</v>
      </c>
      <c r="C43" s="16" t="s">
        <v>209</v>
      </c>
      <c r="D43" s="15" t="s">
        <v>8</v>
      </c>
      <c r="E43" s="14">
        <v>8</v>
      </c>
      <c r="F43" s="14" t="s">
        <v>70</v>
      </c>
      <c r="G43" s="14" t="s">
        <v>61</v>
      </c>
      <c r="H43" s="13" t="s">
        <v>6</v>
      </c>
      <c r="I43" s="12" t="s">
        <v>178</v>
      </c>
    </row>
    <row r="44" spans="1:9" x14ac:dyDescent="0.3">
      <c r="A44" s="58" t="s">
        <v>31</v>
      </c>
      <c r="B44" s="16" t="s">
        <v>37</v>
      </c>
      <c r="C44" s="16" t="s">
        <v>222</v>
      </c>
      <c r="D44" s="15" t="s">
        <v>8</v>
      </c>
      <c r="E44" s="14">
        <v>8</v>
      </c>
      <c r="F44" s="14" t="s">
        <v>75</v>
      </c>
      <c r="G44" s="14" t="s">
        <v>61</v>
      </c>
      <c r="H44" s="13" t="s">
        <v>20</v>
      </c>
      <c r="I44" s="12" t="s">
        <v>179</v>
      </c>
    </row>
    <row r="45" spans="1:9" ht="18.600000000000001" x14ac:dyDescent="0.3">
      <c r="A45" s="58" t="s">
        <v>229</v>
      </c>
      <c r="B45" s="16" t="s">
        <v>36</v>
      </c>
      <c r="C45" s="16" t="s">
        <v>223</v>
      </c>
      <c r="D45" s="15" t="s">
        <v>8</v>
      </c>
      <c r="E45" s="14">
        <v>8</v>
      </c>
      <c r="F45" s="14" t="s">
        <v>73</v>
      </c>
      <c r="G45" s="14" t="s">
        <v>61</v>
      </c>
      <c r="H45" s="13" t="s">
        <v>20</v>
      </c>
      <c r="I45" s="12" t="s">
        <v>261</v>
      </c>
    </row>
    <row r="46" spans="1:9" ht="16.2" thickBot="1" x14ac:dyDescent="0.35">
      <c r="A46" s="60" t="s">
        <v>33</v>
      </c>
      <c r="B46" s="11" t="s">
        <v>35</v>
      </c>
      <c r="C46" s="11" t="s">
        <v>224</v>
      </c>
      <c r="D46" s="10" t="s">
        <v>8</v>
      </c>
      <c r="E46" s="9">
        <v>8</v>
      </c>
      <c r="F46" s="9" t="s">
        <v>76</v>
      </c>
      <c r="G46" s="9" t="s">
        <v>61</v>
      </c>
      <c r="H46" s="8" t="s">
        <v>34</v>
      </c>
      <c r="I46" s="7" t="s">
        <v>183</v>
      </c>
    </row>
    <row r="47" spans="1:9" s="4" customFormat="1" ht="18.600000000000001" x14ac:dyDescent="0.3">
      <c r="A47" s="56" t="s">
        <v>230</v>
      </c>
      <c r="B47" s="6"/>
      <c r="C47" s="6"/>
      <c r="D47" s="5"/>
      <c r="E47" s="6"/>
      <c r="F47" s="6"/>
      <c r="G47" s="6"/>
      <c r="H47" s="5"/>
      <c r="I47" s="5"/>
    </row>
    <row r="48" spans="1:9" s="4" customFormat="1" ht="18.600000000000001" x14ac:dyDescent="0.3">
      <c r="A48" s="3" t="s">
        <v>228</v>
      </c>
      <c r="B48" s="6"/>
      <c r="C48" s="6"/>
      <c r="D48" s="5"/>
      <c r="E48" s="6"/>
      <c r="F48" s="6"/>
      <c r="G48" s="6"/>
      <c r="H48" s="214"/>
      <c r="I48" s="5"/>
    </row>
    <row r="49" spans="1:9" x14ac:dyDescent="0.3">
      <c r="B49" s="110"/>
      <c r="C49" s="110"/>
      <c r="D49" s="110"/>
      <c r="E49" s="111"/>
      <c r="F49" s="111"/>
      <c r="G49" s="111"/>
      <c r="H49" s="111"/>
      <c r="I49" s="111"/>
    </row>
    <row r="50" spans="1:9" x14ac:dyDescent="0.3">
      <c r="A50" s="1"/>
      <c r="F50" s="111"/>
      <c r="G50" s="111"/>
      <c r="H50" s="111"/>
      <c r="I50" s="111"/>
    </row>
  </sheetData>
  <mergeCells count="1">
    <mergeCell ref="A1:I1"/>
  </mergeCells>
  <pageMargins left="0.75" right="0.75" top="1" bottom="1" header="0.5" footer="0.5"/>
  <pageSetup orientation="landscape" horizontalDpi="300" verticalDpi="300" r:id="rId1"/>
  <headerFooter alignWithMargins="0">
    <oddFooter>&amp;R&amp;9LAW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zoomScaleNormal="100" zoomScaleSheetLayoutView="93" workbookViewId="0">
      <selection activeCell="P9" sqref="P9"/>
    </sheetView>
  </sheetViews>
  <sheetFormatPr defaultColWidth="9.109375" defaultRowHeight="15.6" x14ac:dyDescent="0.3"/>
  <cols>
    <col min="1" max="1" width="9.109375" style="68"/>
    <col min="2" max="2" width="10.44140625" style="68" customWidth="1"/>
    <col min="3" max="3" width="12.33203125" style="68" bestFit="1" customWidth="1"/>
    <col min="4" max="4" width="12.33203125" style="68" customWidth="1"/>
    <col min="5" max="5" width="9.6640625" style="67" customWidth="1"/>
    <col min="6" max="6" width="2.6640625" style="122" customWidth="1"/>
    <col min="7" max="18" width="9.109375" style="68"/>
    <col min="19" max="19" width="14.44140625" style="68" customWidth="1"/>
    <col min="20" max="31" width="9.109375" style="68"/>
    <col min="32" max="32" width="3.77734375" style="68" customWidth="1"/>
    <col min="33" max="34" width="9.109375" style="68"/>
    <col min="35" max="35" width="14.44140625" style="68" customWidth="1"/>
    <col min="36" max="16384" width="9.109375" style="68"/>
  </cols>
  <sheetData>
    <row r="1" spans="1:25" ht="82.2" customHeight="1" x14ac:dyDescent="0.3">
      <c r="A1" s="283" t="s">
        <v>279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123"/>
      <c r="O1" s="123"/>
      <c r="P1" s="123"/>
      <c r="Q1" s="123"/>
      <c r="R1" s="123"/>
    </row>
    <row r="2" spans="1:25" ht="15" customHeight="1" x14ac:dyDescent="0.3">
      <c r="A2" s="69"/>
      <c r="B2" s="69"/>
      <c r="C2" s="69"/>
      <c r="D2" s="69"/>
      <c r="E2" s="114"/>
      <c r="F2" s="11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5" x14ac:dyDescent="0.3">
      <c r="A3" s="284" t="s">
        <v>268</v>
      </c>
      <c r="B3" s="284"/>
      <c r="C3" s="284"/>
      <c r="D3" s="284"/>
      <c r="E3" s="284"/>
      <c r="F3" s="120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5" ht="47.4" thickBot="1" x14ac:dyDescent="0.35">
      <c r="A4" s="118" t="s">
        <v>157</v>
      </c>
      <c r="B4" s="77" t="s">
        <v>170</v>
      </c>
      <c r="C4" s="78" t="s">
        <v>263</v>
      </c>
      <c r="D4" s="79" t="s">
        <v>266</v>
      </c>
      <c r="E4" s="115" t="s">
        <v>158</v>
      </c>
      <c r="F4" s="121"/>
      <c r="G4" s="69"/>
      <c r="H4" s="69"/>
      <c r="I4" s="69"/>
      <c r="J4" s="69"/>
      <c r="K4" s="69"/>
      <c r="L4" s="69"/>
      <c r="M4" s="69"/>
      <c r="N4" s="216"/>
      <c r="O4" s="211"/>
      <c r="P4" s="211"/>
      <c r="Q4" s="211"/>
      <c r="R4" s="211"/>
      <c r="S4" s="211"/>
      <c r="T4" s="210"/>
      <c r="U4" s="210"/>
      <c r="V4" s="210"/>
      <c r="W4" s="210"/>
      <c r="X4" s="210"/>
      <c r="Y4" s="210"/>
    </row>
    <row r="5" spans="1:25" ht="15" customHeight="1" x14ac:dyDescent="0.3">
      <c r="A5" s="70">
        <v>1</v>
      </c>
      <c r="B5" s="215" t="s">
        <v>260</v>
      </c>
      <c r="C5" s="72">
        <v>-26625.62</v>
      </c>
      <c r="D5" s="73">
        <v>0.70157700000000001</v>
      </c>
      <c r="E5" s="112">
        <v>0.5</v>
      </c>
      <c r="F5" s="112"/>
      <c r="G5" s="69"/>
      <c r="H5" s="69"/>
      <c r="I5" s="69"/>
      <c r="J5" s="69"/>
      <c r="K5" s="69"/>
      <c r="L5" s="69"/>
      <c r="M5" s="69"/>
      <c r="N5" s="211"/>
      <c r="O5" s="211"/>
      <c r="P5" s="211"/>
      <c r="Q5" s="211"/>
      <c r="R5" s="211"/>
      <c r="S5" s="211"/>
      <c r="T5" s="210"/>
      <c r="U5" s="210"/>
      <c r="V5" s="210"/>
      <c r="W5" s="210"/>
      <c r="X5" s="210"/>
      <c r="Y5" s="210"/>
    </row>
    <row r="6" spans="1:25" ht="15" customHeight="1" x14ac:dyDescent="0.3">
      <c r="A6" s="70">
        <v>2</v>
      </c>
      <c r="B6" s="74">
        <v>23.095500000000001</v>
      </c>
      <c r="C6" s="72">
        <v>-26421.695</v>
      </c>
      <c r="D6" s="73">
        <v>4.5182060000000002</v>
      </c>
      <c r="E6" s="112">
        <v>0.75309999999999999</v>
      </c>
      <c r="F6" s="112"/>
      <c r="G6" s="69"/>
      <c r="H6" s="69"/>
      <c r="I6" s="69"/>
      <c r="J6" s="69"/>
      <c r="K6" s="69"/>
      <c r="L6" s="69"/>
      <c r="M6" s="69"/>
      <c r="N6" s="211"/>
      <c r="O6" s="211"/>
      <c r="P6" s="211"/>
      <c r="Q6" s="211"/>
      <c r="R6" s="211"/>
      <c r="S6" s="211"/>
      <c r="T6" s="210"/>
      <c r="U6" s="210"/>
      <c r="V6" s="210"/>
      <c r="W6" s="210"/>
      <c r="X6" s="210"/>
      <c r="Y6" s="210"/>
    </row>
    <row r="7" spans="1:25" ht="15" customHeight="1" x14ac:dyDescent="0.3">
      <c r="A7" s="70">
        <v>3</v>
      </c>
      <c r="B7" s="71">
        <v>9.6908999999999992</v>
      </c>
      <c r="C7" s="72">
        <v>-26322.12</v>
      </c>
      <c r="D7" s="73">
        <v>10.387624000000001</v>
      </c>
      <c r="E7" s="112">
        <v>0.8236</v>
      </c>
      <c r="F7" s="112"/>
      <c r="G7" s="69"/>
      <c r="H7" s="69"/>
      <c r="I7" s="69"/>
      <c r="J7" s="69"/>
      <c r="K7" s="69"/>
      <c r="L7" s="69"/>
      <c r="M7" s="69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</row>
    <row r="8" spans="1:25" ht="15" customHeight="1" x14ac:dyDescent="0.3">
      <c r="A8" s="70">
        <v>4</v>
      </c>
      <c r="B8" s="71">
        <v>0.22500000000000001</v>
      </c>
      <c r="C8" s="72">
        <v>-26323.21</v>
      </c>
      <c r="D8" s="73">
        <v>247.15841499999999</v>
      </c>
      <c r="E8" s="113">
        <v>0.84199999999999997</v>
      </c>
      <c r="F8" s="113"/>
      <c r="G8" s="69"/>
      <c r="H8" s="69"/>
      <c r="I8" s="69"/>
      <c r="J8" s="69"/>
      <c r="K8" s="69"/>
      <c r="L8" s="69"/>
      <c r="M8" s="69"/>
      <c r="N8" s="212"/>
      <c r="O8" s="213"/>
      <c r="P8" s="213"/>
      <c r="Q8" s="213"/>
      <c r="R8" s="213"/>
      <c r="S8" s="213"/>
      <c r="T8" s="210"/>
      <c r="U8" s="210"/>
      <c r="V8" s="210"/>
      <c r="W8" s="210"/>
      <c r="X8" s="210"/>
      <c r="Y8" s="210"/>
    </row>
    <row r="9" spans="1:25" ht="15" customHeight="1" x14ac:dyDescent="0.3">
      <c r="A9" s="70">
        <v>5</v>
      </c>
      <c r="B9" s="71">
        <v>19.132999999999999</v>
      </c>
      <c r="C9" s="76">
        <v>-26268.68</v>
      </c>
      <c r="D9" s="73">
        <v>24.794919</v>
      </c>
      <c r="E9" s="112">
        <v>0.62339999999999995</v>
      </c>
      <c r="F9" s="112"/>
      <c r="G9" s="69"/>
      <c r="H9" s="69"/>
      <c r="I9" s="69"/>
      <c r="J9" s="69"/>
      <c r="K9" s="69"/>
      <c r="L9" s="69"/>
      <c r="M9" s="69"/>
      <c r="N9" s="213"/>
      <c r="O9" s="213"/>
      <c r="P9" s="213"/>
      <c r="Q9" s="213"/>
      <c r="R9" s="213"/>
      <c r="S9" s="213"/>
      <c r="T9" s="210"/>
      <c r="U9" s="210"/>
      <c r="V9" s="210"/>
      <c r="W9" s="210"/>
      <c r="X9" s="210"/>
      <c r="Y9" s="210"/>
    </row>
    <row r="10" spans="1:25" ht="15" customHeight="1" x14ac:dyDescent="0.3">
      <c r="A10" s="70">
        <v>6</v>
      </c>
      <c r="B10" s="71">
        <v>1.2634000000000001</v>
      </c>
      <c r="C10" s="72">
        <v>-26688.55</v>
      </c>
      <c r="D10" s="73">
        <v>566.82688199999996</v>
      </c>
      <c r="E10" s="112">
        <v>1.54E-2</v>
      </c>
      <c r="F10" s="112"/>
      <c r="G10" s="69"/>
      <c r="H10" s="69"/>
      <c r="I10" s="69"/>
      <c r="J10" s="69"/>
      <c r="K10" s="69"/>
      <c r="L10" s="69"/>
      <c r="M10" s="69"/>
      <c r="N10" s="213"/>
      <c r="O10" s="213"/>
      <c r="P10" s="213"/>
      <c r="Q10" s="213"/>
      <c r="R10" s="213"/>
      <c r="S10" s="213"/>
      <c r="T10" s="210"/>
      <c r="U10" s="210"/>
      <c r="V10" s="210"/>
      <c r="W10" s="210"/>
      <c r="X10" s="210"/>
      <c r="Y10" s="210"/>
    </row>
    <row r="11" spans="1:25" ht="15" customHeight="1" x14ac:dyDescent="0.3">
      <c r="A11" s="70">
        <v>7</v>
      </c>
      <c r="B11" s="71">
        <v>4.4733999999999998</v>
      </c>
      <c r="C11" s="72">
        <v>-26392.264999999999</v>
      </c>
      <c r="D11" s="73">
        <v>109.726417</v>
      </c>
      <c r="E11" s="112">
        <v>0.27600000000000002</v>
      </c>
      <c r="F11" s="112"/>
      <c r="G11" s="69"/>
      <c r="H11" s="69"/>
      <c r="I11" s="69"/>
      <c r="J11" s="69"/>
      <c r="K11" s="69"/>
      <c r="L11" s="69"/>
      <c r="M11" s="69"/>
      <c r="N11" s="213"/>
      <c r="O11" s="213"/>
      <c r="P11" s="213"/>
      <c r="Q11" s="213"/>
      <c r="R11" s="213"/>
      <c r="S11" s="213"/>
      <c r="T11" s="210"/>
      <c r="U11" s="210"/>
      <c r="V11" s="210"/>
      <c r="W11" s="210"/>
      <c r="X11" s="210"/>
      <c r="Y11" s="210"/>
    </row>
    <row r="12" spans="1:25" ht="15" customHeight="1" x14ac:dyDescent="0.3">
      <c r="A12" s="70">
        <v>8</v>
      </c>
      <c r="B12" s="71">
        <v>0.23769999999999999</v>
      </c>
      <c r="C12" s="72">
        <v>-26586.83</v>
      </c>
      <c r="D12" s="73">
        <v>537.04668500000002</v>
      </c>
      <c r="E12" s="112">
        <v>-5.3199999999999997E-2</v>
      </c>
      <c r="F12" s="112"/>
      <c r="G12" s="69"/>
      <c r="H12" s="69"/>
      <c r="I12" s="69"/>
      <c r="J12" s="69"/>
      <c r="K12" s="69"/>
      <c r="L12" s="69"/>
      <c r="M12" s="69"/>
      <c r="N12" s="213"/>
      <c r="O12" s="213"/>
      <c r="P12" s="213"/>
      <c r="Q12" s="213"/>
      <c r="R12" s="213"/>
      <c r="S12" s="213"/>
      <c r="T12" s="210"/>
      <c r="U12" s="210"/>
      <c r="V12" s="210"/>
      <c r="W12" s="210"/>
      <c r="X12" s="210"/>
      <c r="Y12" s="210"/>
    </row>
    <row r="13" spans="1:25" ht="15" customHeight="1" x14ac:dyDescent="0.3">
      <c r="A13" s="70">
        <v>9</v>
      </c>
      <c r="B13" s="71">
        <v>1.0129999999999999</v>
      </c>
      <c r="C13" s="72">
        <v>-26653.764999999999</v>
      </c>
      <c r="D13" s="73">
        <v>199.13645199999999</v>
      </c>
      <c r="E13" s="112">
        <v>0.129</v>
      </c>
      <c r="F13" s="112"/>
      <c r="G13" s="69"/>
      <c r="H13" s="69"/>
      <c r="I13" s="69"/>
      <c r="J13" s="69"/>
      <c r="K13" s="69"/>
      <c r="L13" s="69"/>
      <c r="M13" s="69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</row>
    <row r="14" spans="1:25" ht="15" customHeight="1" x14ac:dyDescent="0.3">
      <c r="A14" s="70">
        <v>10</v>
      </c>
      <c r="B14" s="71" t="s">
        <v>260</v>
      </c>
      <c r="C14" s="72">
        <v>-26922.435000000001</v>
      </c>
      <c r="D14" s="73">
        <v>747.59009300000002</v>
      </c>
      <c r="E14" s="112">
        <v>0.1472</v>
      </c>
      <c r="F14" s="112"/>
      <c r="G14" s="69"/>
      <c r="H14" s="69"/>
      <c r="I14" s="69"/>
      <c r="J14" s="69"/>
      <c r="K14" s="69"/>
      <c r="L14" s="69"/>
      <c r="M14" s="69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</row>
    <row r="15" spans="1:25" ht="15" customHeight="1" x14ac:dyDescent="0.3">
      <c r="A15" s="70"/>
      <c r="C15" s="75"/>
      <c r="D15" s="75"/>
      <c r="E15" s="116"/>
      <c r="F15" s="112"/>
      <c r="G15" s="69"/>
      <c r="H15" s="69"/>
      <c r="I15" s="69"/>
      <c r="J15" s="69"/>
      <c r="K15" s="69"/>
      <c r="L15" s="69"/>
      <c r="M15" s="69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</row>
    <row r="16" spans="1:25" ht="15" customHeight="1" x14ac:dyDescent="0.3">
      <c r="A16" s="69"/>
      <c r="B16" s="69"/>
      <c r="C16" s="69"/>
      <c r="D16" s="69"/>
      <c r="E16" s="114"/>
      <c r="F16" s="11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s="135" customFormat="1" ht="15" customHeight="1" x14ac:dyDescent="0.3">
      <c r="A17" s="285" t="s">
        <v>269</v>
      </c>
      <c r="B17" s="285"/>
      <c r="C17" s="285"/>
      <c r="D17" s="285"/>
      <c r="E17" s="285"/>
      <c r="F17" s="133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s="135" customFormat="1" ht="47.4" thickBot="1" x14ac:dyDescent="0.35">
      <c r="A18" s="139" t="s">
        <v>157</v>
      </c>
      <c r="B18" s="179" t="s">
        <v>254</v>
      </c>
      <c r="C18" s="180" t="s">
        <v>264</v>
      </c>
      <c r="D18" s="181" t="s">
        <v>265</v>
      </c>
      <c r="E18" s="176" t="s">
        <v>158</v>
      </c>
      <c r="F18" s="136"/>
    </row>
    <row r="19" spans="1:16" s="135" customFormat="1" ht="15" customHeight="1" x14ac:dyDescent="0.3">
      <c r="A19" s="140">
        <v>1</v>
      </c>
      <c r="B19" s="182" t="s">
        <v>260</v>
      </c>
      <c r="C19" s="183">
        <v>-3498.92</v>
      </c>
      <c r="D19" s="184">
        <v>1.043072</v>
      </c>
      <c r="E19" s="177">
        <v>0.5</v>
      </c>
      <c r="F19" s="137"/>
    </row>
    <row r="20" spans="1:16" s="135" customFormat="1" ht="15" customHeight="1" x14ac:dyDescent="0.3">
      <c r="A20" s="140">
        <v>2</v>
      </c>
      <c r="B20" s="185">
        <v>4.8277000000000001</v>
      </c>
      <c r="C20" s="186">
        <v>-3500.38</v>
      </c>
      <c r="D20" s="184">
        <v>2.4442409999999999</v>
      </c>
      <c r="E20" s="178">
        <v>-0.28029999999999999</v>
      </c>
      <c r="F20" s="138"/>
    </row>
    <row r="21" spans="1:16" s="135" customFormat="1" ht="15" customHeight="1" x14ac:dyDescent="0.3">
      <c r="A21" s="140">
        <v>3</v>
      </c>
      <c r="B21" s="182">
        <v>0.1462</v>
      </c>
      <c r="C21" s="186">
        <v>-3513.64</v>
      </c>
      <c r="D21" s="184">
        <v>17.098549999999999</v>
      </c>
      <c r="E21" s="178">
        <v>-0.60870000000000002</v>
      </c>
      <c r="F21" s="138"/>
    </row>
    <row r="22" spans="1:16" s="135" customFormat="1" ht="15" customHeight="1" x14ac:dyDescent="0.3">
      <c r="A22" s="140">
        <v>4</v>
      </c>
      <c r="B22" s="182">
        <v>3.0476999999999999</v>
      </c>
      <c r="C22" s="186">
        <v>-3529.4</v>
      </c>
      <c r="D22" s="184">
        <v>28.569288</v>
      </c>
      <c r="E22" s="178">
        <v>-0.55069999999999997</v>
      </c>
      <c r="F22" s="138"/>
    </row>
    <row r="23" spans="1:16" s="135" customFormat="1" ht="15" customHeight="1" x14ac:dyDescent="0.3">
      <c r="A23" s="140">
        <v>5</v>
      </c>
      <c r="B23" s="182">
        <v>1.7302999999999999</v>
      </c>
      <c r="C23" s="186">
        <v>-3632.23</v>
      </c>
      <c r="D23" s="184">
        <v>116.803623</v>
      </c>
      <c r="E23" s="178">
        <v>-0.59870000000000001</v>
      </c>
      <c r="F23" s="138"/>
    </row>
    <row r="24" spans="1:16" s="135" customFormat="1" ht="15" customHeight="1" x14ac:dyDescent="0.3">
      <c r="A24" s="140">
        <v>6</v>
      </c>
      <c r="B24" s="182">
        <v>0.91779999999999995</v>
      </c>
      <c r="C24" s="186">
        <v>-3937.17</v>
      </c>
      <c r="D24" s="184">
        <v>365.06243000000001</v>
      </c>
      <c r="E24" s="178">
        <v>-0.85260000000000002</v>
      </c>
      <c r="F24" s="138"/>
    </row>
    <row r="25" spans="1:16" s="135" customFormat="1" ht="15" customHeight="1" x14ac:dyDescent="0.3">
      <c r="A25" s="140">
        <v>7</v>
      </c>
      <c r="B25" s="182">
        <v>1.2257</v>
      </c>
      <c r="C25" s="186">
        <v>-3907.04</v>
      </c>
      <c r="D25" s="184">
        <v>354.95584700000001</v>
      </c>
      <c r="E25" s="178">
        <v>-0.5625</v>
      </c>
      <c r="F25" s="138"/>
    </row>
    <row r="26" spans="1:16" s="135" customFormat="1" ht="15" customHeight="1" x14ac:dyDescent="0.3">
      <c r="A26" s="140">
        <v>8</v>
      </c>
      <c r="B26" s="182">
        <v>0.54359999999999997</v>
      </c>
      <c r="C26" s="186">
        <v>-4311.9949999999999</v>
      </c>
      <c r="D26" s="184">
        <v>569.58929599999999</v>
      </c>
      <c r="E26" s="178">
        <v>-0.61370000000000002</v>
      </c>
      <c r="F26" s="138"/>
    </row>
    <row r="27" spans="1:16" s="135" customFormat="1" ht="15" customHeight="1" x14ac:dyDescent="0.3">
      <c r="A27" s="140">
        <v>9</v>
      </c>
      <c r="B27" s="182">
        <v>0.24809999999999999</v>
      </c>
      <c r="C27" s="186">
        <v>-4407.2950000000001</v>
      </c>
      <c r="D27" s="184">
        <v>501.30091099999999</v>
      </c>
      <c r="E27" s="178">
        <v>-0.79800000000000004</v>
      </c>
      <c r="F27" s="138"/>
    </row>
    <row r="28" spans="1:16" s="135" customFormat="1" ht="15" customHeight="1" x14ac:dyDescent="0.3">
      <c r="A28" s="140">
        <v>10</v>
      </c>
      <c r="B28" s="182" t="s">
        <v>260</v>
      </c>
      <c r="C28" s="186">
        <v>-4626.9449999999997</v>
      </c>
      <c r="D28" s="184">
        <v>769.20851500000003</v>
      </c>
      <c r="E28" s="178">
        <v>-0.81259999999999999</v>
      </c>
      <c r="F28" s="138"/>
    </row>
    <row r="31" spans="1:16" ht="15" customHeight="1" x14ac:dyDescent="0.3">
      <c r="A31" s="284" t="s">
        <v>270</v>
      </c>
      <c r="B31" s="284"/>
      <c r="C31" s="284"/>
      <c r="D31" s="284"/>
      <c r="E31" s="284"/>
      <c r="F31" s="120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47.4" thickBot="1" x14ac:dyDescent="0.35">
      <c r="A32" s="118" t="s">
        <v>157</v>
      </c>
      <c r="B32" s="77" t="s">
        <v>170</v>
      </c>
      <c r="C32" s="78" t="s">
        <v>263</v>
      </c>
      <c r="D32" s="79" t="s">
        <v>266</v>
      </c>
      <c r="E32" s="115" t="s">
        <v>158</v>
      </c>
      <c r="F32" s="121"/>
    </row>
    <row r="33" spans="1:6" ht="15" customHeight="1" x14ac:dyDescent="0.3">
      <c r="A33" s="70">
        <v>1</v>
      </c>
      <c r="B33" s="71" t="s">
        <v>260</v>
      </c>
      <c r="C33" s="72">
        <v>-21781.325000000001</v>
      </c>
      <c r="D33" s="73">
        <v>0.56183399999999994</v>
      </c>
      <c r="E33" s="112">
        <v>0.5</v>
      </c>
      <c r="F33" s="112"/>
    </row>
    <row r="34" spans="1:6" ht="15" customHeight="1" x14ac:dyDescent="0.3">
      <c r="A34" s="70">
        <v>2</v>
      </c>
      <c r="B34" s="71">
        <v>20.2271</v>
      </c>
      <c r="C34" s="72">
        <v>-21663.154999999999</v>
      </c>
      <c r="D34" s="73">
        <v>3.435492</v>
      </c>
      <c r="E34" s="112">
        <v>0.72399999999999998</v>
      </c>
      <c r="F34" s="112"/>
    </row>
    <row r="35" spans="1:6" ht="15" customHeight="1" x14ac:dyDescent="0.3">
      <c r="A35" s="70">
        <v>3</v>
      </c>
      <c r="B35" s="74">
        <v>26.415700000000001</v>
      </c>
      <c r="C35" s="76">
        <v>-21614.474999999999</v>
      </c>
      <c r="D35" s="73">
        <v>7.3704159999999996</v>
      </c>
      <c r="E35" s="113">
        <v>0.8236</v>
      </c>
      <c r="F35" s="113"/>
    </row>
    <row r="36" spans="1:6" ht="15" customHeight="1" x14ac:dyDescent="0.3">
      <c r="A36" s="70">
        <v>4</v>
      </c>
      <c r="B36" s="71">
        <v>0.79159999999999997</v>
      </c>
      <c r="C36" s="72">
        <v>-21760.49</v>
      </c>
      <c r="D36" s="73">
        <v>192.94887499999999</v>
      </c>
      <c r="E36" s="112">
        <v>0.62029999999999996</v>
      </c>
      <c r="F36" s="112"/>
    </row>
    <row r="37" spans="1:6" ht="15" customHeight="1" x14ac:dyDescent="0.3">
      <c r="A37" s="70">
        <v>5</v>
      </c>
      <c r="B37" s="71">
        <v>3.8725000000000001</v>
      </c>
      <c r="C37" s="72">
        <v>-22059.25</v>
      </c>
      <c r="D37" s="73">
        <v>117.982102</v>
      </c>
      <c r="E37" s="112">
        <v>0.49690000000000001</v>
      </c>
      <c r="F37" s="112"/>
    </row>
    <row r="38" spans="1:6" ht="15" customHeight="1" x14ac:dyDescent="0.3">
      <c r="A38" s="70">
        <v>6</v>
      </c>
      <c r="B38" s="71">
        <v>1.5913999999999999</v>
      </c>
      <c r="C38" s="72">
        <v>-21901.119999999999</v>
      </c>
      <c r="D38" s="73">
        <v>174.12509</v>
      </c>
      <c r="E38" s="112">
        <v>0.49080000000000001</v>
      </c>
      <c r="F38" s="112"/>
    </row>
    <row r="39" spans="1:6" ht="15" customHeight="1" x14ac:dyDescent="0.3">
      <c r="A39" s="70">
        <v>7</v>
      </c>
      <c r="B39" s="71">
        <v>0.83209999999999995</v>
      </c>
      <c r="C39" s="72">
        <v>-22020.1</v>
      </c>
      <c r="D39" s="73">
        <v>276.12493000000001</v>
      </c>
      <c r="E39" s="112">
        <v>0.72299999999999998</v>
      </c>
      <c r="F39" s="112"/>
    </row>
    <row r="40" spans="1:6" ht="15" customHeight="1" x14ac:dyDescent="0.3">
      <c r="A40" s="70">
        <v>8</v>
      </c>
      <c r="B40" s="71">
        <v>4.2054999999999998</v>
      </c>
      <c r="C40" s="72">
        <v>-21909.305</v>
      </c>
      <c r="D40" s="73">
        <v>122.680606</v>
      </c>
      <c r="E40" s="112">
        <v>0.81899999999999995</v>
      </c>
      <c r="F40" s="112"/>
    </row>
    <row r="41" spans="1:6" ht="15" customHeight="1" x14ac:dyDescent="0.3">
      <c r="A41" s="70">
        <v>9</v>
      </c>
      <c r="B41" s="71">
        <v>1.3964000000000001</v>
      </c>
      <c r="C41" s="72">
        <v>-22314.44</v>
      </c>
      <c r="D41" s="73">
        <v>317.940313</v>
      </c>
      <c r="E41" s="112">
        <v>0.69079999999999997</v>
      </c>
      <c r="F41" s="112"/>
    </row>
    <row r="42" spans="1:6" ht="15" customHeight="1" x14ac:dyDescent="0.3">
      <c r="A42" s="70">
        <v>10</v>
      </c>
      <c r="B42" s="71" t="s">
        <v>260</v>
      </c>
      <c r="C42" s="72">
        <v>-22275.61</v>
      </c>
      <c r="D42" s="73">
        <v>307.701638</v>
      </c>
      <c r="E42" s="112">
        <v>0.72219999999999995</v>
      </c>
      <c r="F42" s="112"/>
    </row>
    <row r="45" spans="1:6" x14ac:dyDescent="0.3">
      <c r="A45" s="284" t="s">
        <v>271</v>
      </c>
      <c r="B45" s="284"/>
      <c r="C45" s="284"/>
      <c r="D45" s="284"/>
      <c r="E45" s="284"/>
      <c r="F45" s="120"/>
    </row>
    <row r="46" spans="1:6" ht="47.4" thickBot="1" x14ac:dyDescent="0.35">
      <c r="A46" s="118" t="s">
        <v>157</v>
      </c>
      <c r="B46" s="77" t="s">
        <v>170</v>
      </c>
      <c r="C46" s="78" t="s">
        <v>263</v>
      </c>
      <c r="D46" s="79" t="s">
        <v>266</v>
      </c>
      <c r="E46" s="115" t="s">
        <v>158</v>
      </c>
      <c r="F46" s="121"/>
    </row>
    <row r="47" spans="1:6" ht="15" customHeight="1" x14ac:dyDescent="0.3">
      <c r="A47" s="70">
        <v>1</v>
      </c>
      <c r="B47" s="71" t="s">
        <v>260</v>
      </c>
      <c r="C47" s="76">
        <v>-5596.0649999999996</v>
      </c>
      <c r="D47" s="73">
        <v>1.1761999999999999</v>
      </c>
      <c r="E47" s="113">
        <v>0.5</v>
      </c>
      <c r="F47" s="113"/>
    </row>
    <row r="48" spans="1:6" ht="15" customHeight="1" x14ac:dyDescent="0.3">
      <c r="A48" s="70">
        <v>2</v>
      </c>
      <c r="B48" s="71">
        <v>5.1124000000000001</v>
      </c>
      <c r="C48" s="72">
        <v>-5702.94</v>
      </c>
      <c r="D48" s="73">
        <v>102.4472</v>
      </c>
      <c r="E48" s="112">
        <v>-0.16869999999999999</v>
      </c>
      <c r="F48" s="112"/>
    </row>
    <row r="49" spans="1:16" ht="15" customHeight="1" x14ac:dyDescent="0.3">
      <c r="A49" s="70">
        <v>3</v>
      </c>
      <c r="B49" s="71">
        <v>1.2713000000000001</v>
      </c>
      <c r="C49" s="72">
        <v>-6333.57</v>
      </c>
      <c r="D49" s="73">
        <v>712.23990000000003</v>
      </c>
      <c r="E49" s="112">
        <v>-3.7199999999999997E-2</v>
      </c>
      <c r="F49" s="112"/>
    </row>
    <row r="50" spans="1:16" ht="15" customHeight="1" x14ac:dyDescent="0.3">
      <c r="A50" s="70">
        <v>4</v>
      </c>
      <c r="B50" s="71">
        <v>4.0263</v>
      </c>
      <c r="C50" s="72">
        <v>-6058.74</v>
      </c>
      <c r="D50" s="73">
        <v>87.0471</v>
      </c>
      <c r="E50" s="112">
        <v>0.36649999999999999</v>
      </c>
      <c r="F50" s="112"/>
    </row>
    <row r="51" spans="1:16" ht="15" customHeight="1" x14ac:dyDescent="0.3">
      <c r="A51" s="70">
        <v>5</v>
      </c>
      <c r="B51" s="71">
        <v>4.0182000000000002</v>
      </c>
      <c r="C51" s="72">
        <v>-6134.39</v>
      </c>
      <c r="D51" s="73">
        <v>161.4913</v>
      </c>
      <c r="E51" s="112">
        <v>0.10150000000000001</v>
      </c>
      <c r="F51" s="112"/>
    </row>
    <row r="52" spans="1:16" ht="15" customHeight="1" x14ac:dyDescent="0.3">
      <c r="A52" s="70">
        <v>6</v>
      </c>
      <c r="B52" s="71">
        <v>0.87119999999999997</v>
      </c>
      <c r="C52" s="72">
        <v>-6858.95</v>
      </c>
      <c r="D52" s="73">
        <v>1557.6666</v>
      </c>
      <c r="E52" s="112">
        <v>-4.99E-2</v>
      </c>
      <c r="F52" s="112"/>
    </row>
    <row r="53" spans="1:16" ht="15" customHeight="1" x14ac:dyDescent="0.3">
      <c r="A53" s="70">
        <v>7</v>
      </c>
      <c r="B53" s="74">
        <v>6.3544999999999998</v>
      </c>
      <c r="C53" s="72">
        <v>-6226.53</v>
      </c>
      <c r="D53" s="73">
        <v>114.6883</v>
      </c>
      <c r="E53" s="112">
        <v>7.7299999999999994E-2</v>
      </c>
      <c r="F53" s="112"/>
    </row>
    <row r="54" spans="1:16" ht="15" customHeight="1" x14ac:dyDescent="0.3">
      <c r="A54" s="70">
        <v>8</v>
      </c>
      <c r="B54" s="71">
        <v>0.88490000000000002</v>
      </c>
      <c r="C54" s="72">
        <v>-6322.9</v>
      </c>
      <c r="D54" s="73">
        <v>206.75450000000001</v>
      </c>
      <c r="E54" s="112">
        <v>-2.8299999999999999E-2</v>
      </c>
      <c r="F54" s="112"/>
    </row>
    <row r="55" spans="1:16" ht="15" customHeight="1" x14ac:dyDescent="0.3">
      <c r="A55" s="70">
        <v>9</v>
      </c>
      <c r="B55" s="71">
        <v>0.2545</v>
      </c>
      <c r="C55" s="72">
        <v>-6602.2250000000004</v>
      </c>
      <c r="D55" s="73">
        <v>965.66759999999999</v>
      </c>
      <c r="E55" s="112">
        <v>-0.37059999999999998</v>
      </c>
      <c r="F55" s="112"/>
    </row>
    <row r="56" spans="1:16" ht="15" customHeight="1" x14ac:dyDescent="0.3">
      <c r="A56" s="70">
        <v>10</v>
      </c>
      <c r="B56" s="71" t="s">
        <v>260</v>
      </c>
      <c r="C56" s="72">
        <v>-7127.335</v>
      </c>
      <c r="D56" s="73">
        <v>2241.6626999999999</v>
      </c>
      <c r="E56" s="112">
        <v>-0.371</v>
      </c>
      <c r="F56" s="112"/>
    </row>
    <row r="59" spans="1:16" x14ac:dyDescent="0.3">
      <c r="A59" s="284" t="s">
        <v>272</v>
      </c>
      <c r="B59" s="284"/>
      <c r="C59" s="284"/>
      <c r="D59" s="284"/>
      <c r="E59" s="284"/>
      <c r="F59" s="120"/>
    </row>
    <row r="60" spans="1:16" ht="47.4" thickBot="1" x14ac:dyDescent="0.35">
      <c r="A60" s="117" t="s">
        <v>157</v>
      </c>
      <c r="B60" s="77" t="s">
        <v>170</v>
      </c>
      <c r="C60" s="78" t="s">
        <v>263</v>
      </c>
      <c r="D60" s="79" t="s">
        <v>266</v>
      </c>
      <c r="E60" s="115" t="s">
        <v>158</v>
      </c>
      <c r="F60" s="121"/>
    </row>
    <row r="61" spans="1:16" ht="15" customHeight="1" x14ac:dyDescent="0.3">
      <c r="A61" s="70">
        <v>1</v>
      </c>
      <c r="B61" s="71" t="s">
        <v>260</v>
      </c>
      <c r="C61" s="76">
        <v>-5359.0749999999998</v>
      </c>
      <c r="D61" s="73">
        <v>0.81299999999999994</v>
      </c>
      <c r="E61" s="113">
        <v>0.5</v>
      </c>
      <c r="F61" s="113"/>
      <c r="P61" s="135"/>
    </row>
    <row r="62" spans="1:16" ht="15" customHeight="1" x14ac:dyDescent="0.3">
      <c r="A62" s="70">
        <v>2</v>
      </c>
      <c r="B62" s="71">
        <v>3.7663000000000002</v>
      </c>
      <c r="C62" s="72">
        <v>-5478.58</v>
      </c>
      <c r="D62" s="73">
        <v>171.23830000000001</v>
      </c>
      <c r="E62" s="112">
        <v>-0.22700000000000001</v>
      </c>
      <c r="F62" s="112"/>
    </row>
    <row r="63" spans="1:16" ht="15" customHeight="1" x14ac:dyDescent="0.3">
      <c r="A63" s="70">
        <v>3</v>
      </c>
      <c r="B63" s="71">
        <v>1.1546000000000001</v>
      </c>
      <c r="C63" s="72">
        <v>-6243.0150000000003</v>
      </c>
      <c r="D63" s="73">
        <v>973.28719999999998</v>
      </c>
      <c r="E63" s="112">
        <v>7.7799999999999994E-2</v>
      </c>
      <c r="F63" s="112"/>
    </row>
    <row r="64" spans="1:16" ht="15" customHeight="1" x14ac:dyDescent="0.3">
      <c r="A64" s="70">
        <v>4</v>
      </c>
      <c r="B64" s="71">
        <v>0.219</v>
      </c>
      <c r="C64" s="72">
        <v>-5883.7349999999997</v>
      </c>
      <c r="D64" s="73">
        <v>1121.8369</v>
      </c>
      <c r="E64" s="112">
        <v>-0.15260000000000001</v>
      </c>
      <c r="F64" s="112"/>
    </row>
    <row r="65" spans="1:6" ht="15" customHeight="1" x14ac:dyDescent="0.3">
      <c r="A65" s="70">
        <v>5</v>
      </c>
      <c r="B65" s="74">
        <v>5.9474</v>
      </c>
      <c r="C65" s="72">
        <v>-5770.11</v>
      </c>
      <c r="D65" s="73">
        <v>81.9161</v>
      </c>
      <c r="E65" s="112">
        <v>-8.2600000000000007E-2</v>
      </c>
      <c r="F65" s="112"/>
    </row>
    <row r="66" spans="1:6" ht="15" customHeight="1" x14ac:dyDescent="0.3">
      <c r="A66" s="70">
        <v>6</v>
      </c>
      <c r="B66" s="71">
        <v>0.32519999999999999</v>
      </c>
      <c r="C66" s="72">
        <v>-6143.6750000000002</v>
      </c>
      <c r="D66" s="73">
        <v>380.3254</v>
      </c>
      <c r="E66" s="112">
        <v>-0.28849999999999998</v>
      </c>
      <c r="F66" s="112"/>
    </row>
    <row r="67" spans="1:6" ht="15" customHeight="1" x14ac:dyDescent="0.3">
      <c r="A67" s="70">
        <v>7</v>
      </c>
      <c r="B67" s="71">
        <v>0.46810000000000002</v>
      </c>
      <c r="C67" s="72">
        <v>-6393.57</v>
      </c>
      <c r="D67" s="73">
        <v>850.41120000000001</v>
      </c>
      <c r="E67" s="112">
        <v>-0.44850000000000001</v>
      </c>
      <c r="F67" s="112"/>
    </row>
    <row r="68" spans="1:6" ht="15" customHeight="1" x14ac:dyDescent="0.3">
      <c r="A68" s="70">
        <v>8</v>
      </c>
      <c r="B68" s="71">
        <v>1.9326000000000001</v>
      </c>
      <c r="C68" s="72">
        <v>-6245.38</v>
      </c>
      <c r="D68" s="73">
        <v>127.15170000000001</v>
      </c>
      <c r="E68" s="112">
        <v>-7.3499999999999996E-2</v>
      </c>
      <c r="F68" s="112"/>
    </row>
    <row r="69" spans="1:6" ht="15" customHeight="1" x14ac:dyDescent="0.3">
      <c r="A69" s="70">
        <v>9</v>
      </c>
      <c r="B69" s="71">
        <v>2.2635000000000001</v>
      </c>
      <c r="C69" s="72">
        <v>-6342.9250000000002</v>
      </c>
      <c r="D69" s="73">
        <v>304.22579999999999</v>
      </c>
      <c r="E69" s="112">
        <v>-0.37559999999999999</v>
      </c>
      <c r="F69" s="112"/>
    </row>
    <row r="70" spans="1:6" ht="15" customHeight="1" x14ac:dyDescent="0.3">
      <c r="A70" s="70">
        <v>10</v>
      </c>
      <c r="B70" s="71" t="s">
        <v>260</v>
      </c>
      <c r="C70" s="72">
        <v>-7129.08</v>
      </c>
      <c r="D70" s="73">
        <v>3199.3099000000002</v>
      </c>
      <c r="E70" s="112">
        <v>-0.77739999999999998</v>
      </c>
      <c r="F70" s="112"/>
    </row>
    <row r="73" spans="1:6" x14ac:dyDescent="0.3">
      <c r="A73" s="284" t="s">
        <v>273</v>
      </c>
      <c r="B73" s="284"/>
      <c r="C73" s="284"/>
      <c r="D73" s="284"/>
      <c r="E73" s="284"/>
      <c r="F73" s="120"/>
    </row>
    <row r="74" spans="1:6" ht="47.4" thickBot="1" x14ac:dyDescent="0.35">
      <c r="A74" s="117" t="s">
        <v>157</v>
      </c>
      <c r="B74" s="77" t="s">
        <v>170</v>
      </c>
      <c r="C74" s="78" t="s">
        <v>263</v>
      </c>
      <c r="D74" s="79" t="s">
        <v>266</v>
      </c>
      <c r="E74" s="115" t="s">
        <v>158</v>
      </c>
      <c r="F74" s="121"/>
    </row>
    <row r="75" spans="1:6" ht="15" customHeight="1" x14ac:dyDescent="0.3">
      <c r="A75" s="70">
        <v>1</v>
      </c>
      <c r="B75" s="71" t="s">
        <v>260</v>
      </c>
      <c r="C75" s="76">
        <v>-6358.5249999999996</v>
      </c>
      <c r="D75" s="73">
        <v>0.79659999999999997</v>
      </c>
      <c r="E75" s="113">
        <v>0.5</v>
      </c>
      <c r="F75" s="113"/>
    </row>
    <row r="76" spans="1:6" ht="15" customHeight="1" x14ac:dyDescent="0.3">
      <c r="A76" s="70">
        <v>2</v>
      </c>
      <c r="B76" s="74">
        <v>9.7587550000000007</v>
      </c>
      <c r="C76" s="72">
        <v>-6412.6049999999996</v>
      </c>
      <c r="D76" s="73">
        <v>63.9375</v>
      </c>
      <c r="E76" s="112">
        <v>-7.8899999999999998E-2</v>
      </c>
      <c r="F76" s="112"/>
    </row>
    <row r="77" spans="1:6" ht="15" customHeight="1" x14ac:dyDescent="0.3">
      <c r="A77" s="70">
        <v>3</v>
      </c>
      <c r="B77" s="71">
        <v>8.3205000000000001E-2</v>
      </c>
      <c r="C77" s="72">
        <v>-7090.6350000000002</v>
      </c>
      <c r="D77" s="73">
        <v>595.4538</v>
      </c>
      <c r="E77" s="112">
        <v>-4.3499999999999997E-2</v>
      </c>
      <c r="F77" s="112"/>
    </row>
    <row r="78" spans="1:6" ht="15" customHeight="1" x14ac:dyDescent="0.3">
      <c r="A78" s="70">
        <v>4</v>
      </c>
      <c r="B78" s="71">
        <v>1.297002</v>
      </c>
      <c r="C78" s="72">
        <v>-7719.12</v>
      </c>
      <c r="D78" s="73">
        <v>856.30179999999996</v>
      </c>
      <c r="E78" s="112">
        <v>-0.32940000000000003</v>
      </c>
      <c r="F78" s="112"/>
    </row>
    <row r="79" spans="1:6" ht="15" customHeight="1" x14ac:dyDescent="0.3">
      <c r="A79" s="70">
        <v>5</v>
      </c>
      <c r="B79" s="71">
        <v>0.31220900000000001</v>
      </c>
      <c r="C79" s="72">
        <v>-7236.98</v>
      </c>
      <c r="D79" s="73">
        <v>1071.9736</v>
      </c>
      <c r="E79" s="112">
        <v>-0.39960000000000001</v>
      </c>
      <c r="F79" s="112"/>
    </row>
    <row r="80" spans="1:6" ht="15" customHeight="1" x14ac:dyDescent="0.3">
      <c r="A80" s="70">
        <v>6</v>
      </c>
      <c r="B80" s="71">
        <v>2.0820370000000001</v>
      </c>
      <c r="C80" s="72">
        <v>-7089.52</v>
      </c>
      <c r="D80" s="73">
        <v>174.8648</v>
      </c>
      <c r="E80" s="112">
        <v>-0.24</v>
      </c>
      <c r="F80" s="112"/>
    </row>
    <row r="81" spans="1:6" ht="15" customHeight="1" x14ac:dyDescent="0.3">
      <c r="A81" s="70">
        <v>7</v>
      </c>
      <c r="B81" s="71">
        <v>1.1612480000000001</v>
      </c>
      <c r="C81" s="72">
        <v>-7306.1350000000002</v>
      </c>
      <c r="D81" s="73">
        <v>217.95079999999999</v>
      </c>
      <c r="E81" s="112">
        <v>0.1235</v>
      </c>
      <c r="F81" s="112"/>
    </row>
    <row r="82" spans="1:6" ht="15" customHeight="1" x14ac:dyDescent="0.3">
      <c r="A82" s="70">
        <v>8</v>
      </c>
      <c r="B82" s="71">
        <v>1.295523</v>
      </c>
      <c r="C82" s="72">
        <v>-7269.6549999999997</v>
      </c>
      <c r="D82" s="73">
        <v>289.18439999999998</v>
      </c>
      <c r="E82" s="112">
        <v>-5.5599999999999997E-2</v>
      </c>
      <c r="F82" s="112"/>
    </row>
    <row r="83" spans="1:6" ht="15" customHeight="1" x14ac:dyDescent="0.3">
      <c r="A83" s="70">
        <v>9</v>
      </c>
      <c r="B83" s="71">
        <v>0.37747700000000001</v>
      </c>
      <c r="C83" s="72">
        <v>-7607.82</v>
      </c>
      <c r="D83" s="73">
        <v>2299.6093000000001</v>
      </c>
      <c r="E83" s="112">
        <v>-0.65769999999999995</v>
      </c>
      <c r="F83" s="112"/>
    </row>
    <row r="84" spans="1:6" ht="15" customHeight="1" x14ac:dyDescent="0.3">
      <c r="A84" s="70">
        <v>10</v>
      </c>
      <c r="B84" s="71" t="s">
        <v>260</v>
      </c>
      <c r="C84" s="72">
        <v>-7077.9350000000004</v>
      </c>
      <c r="D84" s="73">
        <v>161.6575</v>
      </c>
      <c r="E84" s="112">
        <v>-4.2099999999999999E-2</v>
      </c>
      <c r="F84" s="112"/>
    </row>
  </sheetData>
  <mergeCells count="7">
    <mergeCell ref="A1:M1"/>
    <mergeCell ref="A59:E59"/>
    <mergeCell ref="A73:E73"/>
    <mergeCell ref="A3:E3"/>
    <mergeCell ref="A17:E17"/>
    <mergeCell ref="A31:E31"/>
    <mergeCell ref="A45:E4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Normal="100" workbookViewId="0">
      <selection activeCell="S13" sqref="S13"/>
    </sheetView>
  </sheetViews>
  <sheetFormatPr defaultColWidth="8.77734375" defaultRowHeight="15.6" x14ac:dyDescent="0.3"/>
  <cols>
    <col min="1" max="1" width="11.6640625" style="80" customWidth="1"/>
    <col min="2" max="2" width="8.77734375" style="93"/>
    <col min="3" max="4" width="8.77734375" style="145"/>
    <col min="5" max="7" width="8.77734375" style="108"/>
    <col min="8" max="8" width="8.77734375" style="93"/>
    <col min="9" max="10" width="8.77734375" style="145"/>
    <col min="11" max="13" width="8.77734375" style="108"/>
    <col min="14" max="14" width="8.77734375" style="93"/>
    <col min="15" max="16" width="8.77734375" style="145"/>
    <col min="17" max="19" width="8.77734375" style="108"/>
    <col min="20" max="22" width="9.33203125" style="145" customWidth="1"/>
    <col min="23" max="25" width="9.33203125" style="146" customWidth="1"/>
    <col min="26" max="16384" width="8.77734375" style="80"/>
  </cols>
  <sheetData>
    <row r="1" spans="1:25" ht="54.45" customHeight="1" x14ac:dyDescent="0.3">
      <c r="A1" s="289" t="s">
        <v>280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3" spans="1:25" x14ac:dyDescent="0.3">
      <c r="A3" s="81"/>
      <c r="B3" s="290" t="s">
        <v>274</v>
      </c>
      <c r="C3" s="291"/>
      <c r="D3" s="291"/>
      <c r="E3" s="291"/>
      <c r="F3" s="291"/>
      <c r="G3" s="291"/>
      <c r="H3" s="290" t="s">
        <v>275</v>
      </c>
      <c r="I3" s="291"/>
      <c r="J3" s="291"/>
      <c r="K3" s="291"/>
      <c r="L3" s="291"/>
      <c r="M3" s="291"/>
      <c r="N3" s="290" t="s">
        <v>276</v>
      </c>
      <c r="O3" s="291"/>
      <c r="P3" s="291"/>
      <c r="Q3" s="291"/>
      <c r="R3" s="291"/>
      <c r="S3" s="292"/>
      <c r="T3" s="286" t="s">
        <v>277</v>
      </c>
      <c r="U3" s="287"/>
      <c r="V3" s="287"/>
      <c r="W3" s="287"/>
      <c r="X3" s="287"/>
      <c r="Y3" s="288"/>
    </row>
    <row r="4" spans="1:25" s="86" customFormat="1" ht="33" thickBot="1" x14ac:dyDescent="0.45">
      <c r="A4" s="82" t="s">
        <v>0</v>
      </c>
      <c r="B4" s="83" t="s">
        <v>167</v>
      </c>
      <c r="C4" s="191" t="s">
        <v>159</v>
      </c>
      <c r="D4" s="191" t="s">
        <v>166</v>
      </c>
      <c r="E4" s="84" t="s">
        <v>168</v>
      </c>
      <c r="F4" s="84" t="s">
        <v>169</v>
      </c>
      <c r="G4" s="85" t="s">
        <v>278</v>
      </c>
      <c r="H4" s="83" t="s">
        <v>167</v>
      </c>
      <c r="I4" s="191" t="s">
        <v>159</v>
      </c>
      <c r="J4" s="191" t="s">
        <v>166</v>
      </c>
      <c r="K4" s="84" t="s">
        <v>168</v>
      </c>
      <c r="L4" s="84" t="s">
        <v>169</v>
      </c>
      <c r="M4" s="85" t="s">
        <v>278</v>
      </c>
      <c r="N4" s="83" t="s">
        <v>167</v>
      </c>
      <c r="O4" s="191" t="s">
        <v>159</v>
      </c>
      <c r="P4" s="191" t="s">
        <v>166</v>
      </c>
      <c r="Q4" s="84" t="s">
        <v>168</v>
      </c>
      <c r="R4" s="84" t="s">
        <v>169</v>
      </c>
      <c r="S4" s="85" t="s">
        <v>278</v>
      </c>
      <c r="T4" s="197" t="s">
        <v>257</v>
      </c>
      <c r="U4" s="191" t="s">
        <v>159</v>
      </c>
      <c r="V4" s="191" t="s">
        <v>166</v>
      </c>
      <c r="W4" s="202" t="s">
        <v>258</v>
      </c>
      <c r="X4" s="202" t="s">
        <v>259</v>
      </c>
      <c r="Y4" s="280" t="s">
        <v>278</v>
      </c>
    </row>
    <row r="5" spans="1:25" x14ac:dyDescent="0.3">
      <c r="A5" s="87" t="s">
        <v>92</v>
      </c>
      <c r="B5" s="88">
        <v>8</v>
      </c>
      <c r="C5" s="188">
        <v>0</v>
      </c>
      <c r="D5" s="193">
        <v>7.8250000000000002</v>
      </c>
      <c r="E5" s="89">
        <v>0.79244999999999999</v>
      </c>
      <c r="F5" s="89">
        <v>0.78561999999999999</v>
      </c>
      <c r="G5" s="90">
        <v>0.86439999999999995</v>
      </c>
      <c r="H5" s="88">
        <v>9</v>
      </c>
      <c r="I5" s="188">
        <v>0</v>
      </c>
      <c r="J5" s="193">
        <v>8.0190000000000001</v>
      </c>
      <c r="K5" s="89">
        <v>0.81633</v>
      </c>
      <c r="L5" s="89">
        <v>0.83842000000000005</v>
      </c>
      <c r="M5" s="91">
        <v>0.46739999999999998</v>
      </c>
      <c r="N5" s="88">
        <v>11</v>
      </c>
      <c r="O5" s="188" t="s">
        <v>160</v>
      </c>
      <c r="P5" s="193">
        <v>8.9280000000000008</v>
      </c>
      <c r="Q5" s="89">
        <v>0.82455999999999996</v>
      </c>
      <c r="R5" s="89">
        <v>0.79552999999999996</v>
      </c>
      <c r="S5" s="92">
        <v>0.20019999999999999</v>
      </c>
      <c r="T5" s="198">
        <v>9</v>
      </c>
      <c r="U5" s="188">
        <v>0</v>
      </c>
      <c r="V5" s="193">
        <v>9</v>
      </c>
      <c r="W5" s="187">
        <v>0.79310000000000003</v>
      </c>
      <c r="X5" s="187">
        <v>0.80640999999999996</v>
      </c>
      <c r="Y5" s="206">
        <v>0.749</v>
      </c>
    </row>
    <row r="6" spans="1:25" x14ac:dyDescent="0.3">
      <c r="A6" s="87" t="s">
        <v>94</v>
      </c>
      <c r="B6" s="88">
        <v>3</v>
      </c>
      <c r="C6" s="188">
        <v>0</v>
      </c>
      <c r="D6" s="193">
        <v>3</v>
      </c>
      <c r="E6" s="89">
        <v>0.49057000000000001</v>
      </c>
      <c r="F6" s="89">
        <v>0.45732</v>
      </c>
      <c r="G6" s="90">
        <v>0.5544</v>
      </c>
      <c r="H6" s="88">
        <v>3</v>
      </c>
      <c r="I6" s="188">
        <v>0</v>
      </c>
      <c r="J6" s="193">
        <v>3</v>
      </c>
      <c r="K6" s="89">
        <v>0.34694000000000003</v>
      </c>
      <c r="L6" s="89">
        <v>0.55227999999999999</v>
      </c>
      <c r="M6" s="91">
        <v>2.0999999999999999E-3</v>
      </c>
      <c r="N6" s="88">
        <v>3</v>
      </c>
      <c r="O6" s="188">
        <v>0</v>
      </c>
      <c r="P6" s="193">
        <v>2.9969999999999999</v>
      </c>
      <c r="Q6" s="89">
        <v>0.45613999999999999</v>
      </c>
      <c r="R6" s="89">
        <v>0.49930000000000002</v>
      </c>
      <c r="S6" s="92">
        <v>0.48549999999999999</v>
      </c>
      <c r="T6" s="198">
        <v>5</v>
      </c>
      <c r="U6" s="188">
        <v>2</v>
      </c>
      <c r="V6" s="193">
        <v>5</v>
      </c>
      <c r="W6" s="187">
        <v>0.62068999999999996</v>
      </c>
      <c r="X6" s="187">
        <v>0.56442999999999999</v>
      </c>
      <c r="Y6" s="206">
        <v>0.43430000000000002</v>
      </c>
    </row>
    <row r="7" spans="1:25" x14ac:dyDescent="0.3">
      <c r="A7" s="87" t="s">
        <v>93</v>
      </c>
      <c r="B7" s="88">
        <v>7</v>
      </c>
      <c r="C7" s="188">
        <v>0</v>
      </c>
      <c r="D7" s="193">
        <v>6.5069999999999997</v>
      </c>
      <c r="E7" s="89">
        <v>0.73585</v>
      </c>
      <c r="F7" s="89">
        <v>0.77232999999999996</v>
      </c>
      <c r="G7" s="90">
        <v>0.61529999999999996</v>
      </c>
      <c r="H7" s="88">
        <v>8</v>
      </c>
      <c r="I7" s="188" t="s">
        <v>160</v>
      </c>
      <c r="J7" s="193">
        <v>7.1580000000000004</v>
      </c>
      <c r="K7" s="89">
        <v>0.69388000000000005</v>
      </c>
      <c r="L7" s="89">
        <v>0.72921999999999998</v>
      </c>
      <c r="M7" s="91">
        <v>0.13669999999999999</v>
      </c>
      <c r="N7" s="88">
        <v>7</v>
      </c>
      <c r="O7" s="188">
        <v>0</v>
      </c>
      <c r="P7" s="193">
        <v>6.4669999999999996</v>
      </c>
      <c r="Q7" s="89">
        <v>0.75439000000000001</v>
      </c>
      <c r="R7" s="89">
        <v>0.75593999999999995</v>
      </c>
      <c r="S7" s="92">
        <v>0.10489999999999999</v>
      </c>
      <c r="T7" s="198">
        <v>6</v>
      </c>
      <c r="U7" s="188">
        <v>0</v>
      </c>
      <c r="V7" s="193">
        <v>6</v>
      </c>
      <c r="W7" s="187">
        <v>0.65517000000000003</v>
      </c>
      <c r="X7" s="187">
        <v>0.71626999999999996</v>
      </c>
      <c r="Y7" s="206">
        <v>0.58540000000000003</v>
      </c>
    </row>
    <row r="8" spans="1:25" x14ac:dyDescent="0.3">
      <c r="A8" s="87" t="s">
        <v>63</v>
      </c>
      <c r="B8" s="88">
        <v>2</v>
      </c>
      <c r="C8" s="188">
        <v>0</v>
      </c>
      <c r="D8" s="193">
        <v>2</v>
      </c>
      <c r="E8" s="89">
        <v>0.26415</v>
      </c>
      <c r="F8" s="89">
        <v>0.23144999999999999</v>
      </c>
      <c r="G8" s="90">
        <v>0.57609999999999995</v>
      </c>
      <c r="H8" s="88">
        <v>2</v>
      </c>
      <c r="I8" s="188">
        <v>0</v>
      </c>
      <c r="J8" s="193">
        <v>2</v>
      </c>
      <c r="K8" s="89">
        <v>0.22449</v>
      </c>
      <c r="L8" s="89">
        <v>0.23247999999999999</v>
      </c>
      <c r="M8" s="91">
        <v>1</v>
      </c>
      <c r="N8" s="88">
        <v>2</v>
      </c>
      <c r="O8" s="188">
        <v>0</v>
      </c>
      <c r="P8" s="193">
        <v>1.974</v>
      </c>
      <c r="Q8" s="89">
        <v>8.7720000000000006E-2</v>
      </c>
      <c r="R8" s="89">
        <v>8.4610000000000005E-2</v>
      </c>
      <c r="S8" s="92">
        <v>1</v>
      </c>
      <c r="T8" s="198">
        <v>2</v>
      </c>
      <c r="U8" s="188">
        <v>0</v>
      </c>
      <c r="V8" s="193">
        <v>2</v>
      </c>
      <c r="W8" s="187">
        <v>0.24138000000000001</v>
      </c>
      <c r="X8" s="187">
        <v>0.21597</v>
      </c>
      <c r="Y8" s="206">
        <v>1</v>
      </c>
    </row>
    <row r="9" spans="1:25" x14ac:dyDescent="0.3">
      <c r="A9" s="87" t="s">
        <v>62</v>
      </c>
      <c r="B9" s="88">
        <v>4</v>
      </c>
      <c r="C9" s="188">
        <v>0</v>
      </c>
      <c r="D9" s="193">
        <v>3.794</v>
      </c>
      <c r="E9" s="89">
        <v>0.35848999999999998</v>
      </c>
      <c r="F9" s="89">
        <v>0.31572</v>
      </c>
      <c r="G9" s="90">
        <v>1</v>
      </c>
      <c r="H9" s="88">
        <v>5</v>
      </c>
      <c r="I9" s="188">
        <v>0</v>
      </c>
      <c r="J9" s="193">
        <v>4.4180000000000001</v>
      </c>
      <c r="K9" s="89">
        <v>0.30612</v>
      </c>
      <c r="L9" s="89">
        <v>0.33789000000000002</v>
      </c>
      <c r="M9" s="91">
        <v>2.8000000000000001E-2</v>
      </c>
      <c r="N9" s="88">
        <v>5</v>
      </c>
      <c r="O9" s="188">
        <v>0</v>
      </c>
      <c r="P9" s="193">
        <v>4.0170000000000003</v>
      </c>
      <c r="Q9" s="89">
        <v>0.33333000000000002</v>
      </c>
      <c r="R9" s="89">
        <v>0.34870000000000001</v>
      </c>
      <c r="S9" s="92">
        <v>0.42930000000000001</v>
      </c>
      <c r="T9" s="198">
        <v>5</v>
      </c>
      <c r="U9" s="188">
        <v>1</v>
      </c>
      <c r="V9" s="193">
        <v>5</v>
      </c>
      <c r="W9" s="187">
        <v>0.27585999999999999</v>
      </c>
      <c r="X9" s="187">
        <v>0.25590000000000002</v>
      </c>
      <c r="Y9" s="206">
        <v>1</v>
      </c>
    </row>
    <row r="10" spans="1:25" x14ac:dyDescent="0.3">
      <c r="A10" s="87" t="s">
        <v>87</v>
      </c>
      <c r="B10" s="88">
        <v>13</v>
      </c>
      <c r="C10" s="188">
        <v>0</v>
      </c>
      <c r="D10" s="193">
        <v>12.731999999999999</v>
      </c>
      <c r="E10" s="89">
        <v>0.88678999999999997</v>
      </c>
      <c r="F10" s="89">
        <v>0.90529999999999999</v>
      </c>
      <c r="G10" s="90">
        <v>0.93810000000000004</v>
      </c>
      <c r="H10" s="88">
        <v>15</v>
      </c>
      <c r="I10" s="188" t="s">
        <v>160</v>
      </c>
      <c r="J10" s="193">
        <v>13.292999999999999</v>
      </c>
      <c r="K10" s="89">
        <v>0.85714000000000001</v>
      </c>
      <c r="L10" s="89">
        <v>0.87082000000000004</v>
      </c>
      <c r="M10" s="91">
        <v>0.11219999999999999</v>
      </c>
      <c r="N10" s="88">
        <v>16</v>
      </c>
      <c r="O10" s="188" t="s">
        <v>160</v>
      </c>
      <c r="P10" s="193">
        <v>14.073</v>
      </c>
      <c r="Q10" s="89">
        <v>0.80701999999999996</v>
      </c>
      <c r="R10" s="89">
        <v>0.88200999999999996</v>
      </c>
      <c r="S10" s="92">
        <v>0.25380000000000003</v>
      </c>
      <c r="T10" s="198">
        <v>12</v>
      </c>
      <c r="U10" s="188">
        <v>0</v>
      </c>
      <c r="V10" s="193">
        <v>12</v>
      </c>
      <c r="W10" s="187">
        <v>0.89654999999999996</v>
      </c>
      <c r="X10" s="187">
        <v>0.84513000000000005</v>
      </c>
      <c r="Y10" s="206">
        <v>0.63100000000000001</v>
      </c>
    </row>
    <row r="11" spans="1:25" x14ac:dyDescent="0.3">
      <c r="A11" s="87" t="s">
        <v>86</v>
      </c>
      <c r="B11" s="88">
        <v>3</v>
      </c>
      <c r="C11" s="188">
        <v>0</v>
      </c>
      <c r="D11" s="193">
        <v>3</v>
      </c>
      <c r="E11" s="89">
        <v>0.66037999999999997</v>
      </c>
      <c r="F11" s="89">
        <v>0.63449999999999995</v>
      </c>
      <c r="G11" s="90">
        <v>0.96299999999999997</v>
      </c>
      <c r="H11" s="88">
        <v>3</v>
      </c>
      <c r="I11" s="188">
        <v>0</v>
      </c>
      <c r="J11" s="193">
        <v>3</v>
      </c>
      <c r="K11" s="89">
        <v>0.59184000000000003</v>
      </c>
      <c r="L11" s="89">
        <v>0.61160999999999999</v>
      </c>
      <c r="M11" s="91">
        <v>0.19800000000000001</v>
      </c>
      <c r="N11" s="88">
        <v>3</v>
      </c>
      <c r="O11" s="188">
        <v>0</v>
      </c>
      <c r="P11" s="193">
        <v>3</v>
      </c>
      <c r="Q11" s="89">
        <v>0.66666999999999998</v>
      </c>
      <c r="R11" s="89">
        <v>0.55969999999999998</v>
      </c>
      <c r="S11" s="92">
        <v>4.6600000000000003E-2</v>
      </c>
      <c r="T11" s="198">
        <v>3</v>
      </c>
      <c r="U11" s="188">
        <v>0</v>
      </c>
      <c r="V11" s="193">
        <v>3</v>
      </c>
      <c r="W11" s="187">
        <v>0.62068999999999996</v>
      </c>
      <c r="X11" s="187">
        <v>0.61463999999999996</v>
      </c>
      <c r="Y11" s="206">
        <v>0.60029999999999994</v>
      </c>
    </row>
    <row r="12" spans="1:25" x14ac:dyDescent="0.3">
      <c r="A12" s="87" t="s">
        <v>89</v>
      </c>
      <c r="B12" s="88">
        <v>11</v>
      </c>
      <c r="C12" s="188">
        <v>0</v>
      </c>
      <c r="D12" s="193">
        <v>10.14</v>
      </c>
      <c r="E12" s="89">
        <v>0.90566000000000002</v>
      </c>
      <c r="F12" s="89">
        <v>0.88392000000000004</v>
      </c>
      <c r="G12" s="90">
        <v>8.1100000000000005E-2</v>
      </c>
      <c r="H12" s="88">
        <v>17</v>
      </c>
      <c r="I12" s="188" t="s">
        <v>231</v>
      </c>
      <c r="J12" s="193">
        <v>14.791</v>
      </c>
      <c r="K12" s="89">
        <v>1</v>
      </c>
      <c r="L12" s="89">
        <v>0.91057999999999995</v>
      </c>
      <c r="M12" s="91">
        <v>0.78349999999999997</v>
      </c>
      <c r="N12" s="88">
        <v>15</v>
      </c>
      <c r="O12" s="188" t="s">
        <v>162</v>
      </c>
      <c r="P12" s="193">
        <v>12.856999999999999</v>
      </c>
      <c r="Q12" s="89">
        <v>0.91227999999999998</v>
      </c>
      <c r="R12" s="89">
        <v>0.88759999999999994</v>
      </c>
      <c r="S12" s="92">
        <v>0.87870000000000004</v>
      </c>
      <c r="T12" s="198">
        <v>20</v>
      </c>
      <c r="U12" s="188">
        <v>3</v>
      </c>
      <c r="V12" s="193">
        <v>20</v>
      </c>
      <c r="W12" s="187">
        <v>0.89654999999999996</v>
      </c>
      <c r="X12" s="187">
        <v>0.92437999999999998</v>
      </c>
      <c r="Y12" s="206">
        <v>0.26869999999999999</v>
      </c>
    </row>
    <row r="13" spans="1:25" x14ac:dyDescent="0.3">
      <c r="A13" s="87" t="s">
        <v>88</v>
      </c>
      <c r="B13" s="88">
        <v>4</v>
      </c>
      <c r="C13" s="188" t="s">
        <v>160</v>
      </c>
      <c r="D13" s="193">
        <v>3.5470000000000002</v>
      </c>
      <c r="E13" s="89">
        <v>0.75471999999999995</v>
      </c>
      <c r="F13" s="89">
        <v>0.63395999999999997</v>
      </c>
      <c r="G13" s="90">
        <v>8.4199999999999997E-2</v>
      </c>
      <c r="H13" s="88">
        <v>3</v>
      </c>
      <c r="I13" s="188">
        <v>0</v>
      </c>
      <c r="J13" s="193">
        <v>3</v>
      </c>
      <c r="K13" s="89">
        <v>0.36735000000000001</v>
      </c>
      <c r="L13" s="89">
        <v>0.498</v>
      </c>
      <c r="M13" s="91">
        <v>9.4000000000000004E-3</v>
      </c>
      <c r="N13" s="88">
        <v>4</v>
      </c>
      <c r="O13" s="188" t="s">
        <v>160</v>
      </c>
      <c r="P13" s="193">
        <v>3.5089999999999999</v>
      </c>
      <c r="Q13" s="89">
        <v>0.61404000000000003</v>
      </c>
      <c r="R13" s="89">
        <v>0.58887999999999996</v>
      </c>
      <c r="S13" s="92">
        <v>1</v>
      </c>
      <c r="T13" s="198">
        <v>3</v>
      </c>
      <c r="U13" s="188">
        <v>0</v>
      </c>
      <c r="V13" s="193">
        <v>3</v>
      </c>
      <c r="W13" s="187">
        <v>0.31034</v>
      </c>
      <c r="X13" s="187">
        <v>0.40593000000000001</v>
      </c>
      <c r="Y13" s="206">
        <v>0.1741</v>
      </c>
    </row>
    <row r="14" spans="1:25" x14ac:dyDescent="0.3">
      <c r="A14" s="87" t="s">
        <v>64</v>
      </c>
      <c r="B14" s="88">
        <v>8</v>
      </c>
      <c r="C14" s="188">
        <v>0</v>
      </c>
      <c r="D14" s="193">
        <v>7.8170000000000002</v>
      </c>
      <c r="E14" s="89">
        <v>0.84906000000000004</v>
      </c>
      <c r="F14" s="89">
        <v>0.82694999999999996</v>
      </c>
      <c r="G14" s="90">
        <v>0.65439999999999998</v>
      </c>
      <c r="H14" s="88">
        <v>10</v>
      </c>
      <c r="I14" s="188" t="s">
        <v>160</v>
      </c>
      <c r="J14" s="193">
        <v>9.0109999999999992</v>
      </c>
      <c r="K14" s="89">
        <v>0.85714000000000001</v>
      </c>
      <c r="L14" s="89">
        <v>0.83504999999999996</v>
      </c>
      <c r="M14" s="91">
        <v>0.2369</v>
      </c>
      <c r="N14" s="88">
        <v>11</v>
      </c>
      <c r="O14" s="188" t="s">
        <v>161</v>
      </c>
      <c r="P14" s="193">
        <v>9.7349999999999994</v>
      </c>
      <c r="Q14" s="89">
        <v>0.89473999999999998</v>
      </c>
      <c r="R14" s="89">
        <v>0.85499000000000003</v>
      </c>
      <c r="S14" s="92">
        <v>2.6599999999999999E-2</v>
      </c>
      <c r="T14" s="198">
        <v>8</v>
      </c>
      <c r="U14" s="188">
        <v>0</v>
      </c>
      <c r="V14" s="193">
        <v>8</v>
      </c>
      <c r="W14" s="187">
        <v>0.82759000000000005</v>
      </c>
      <c r="X14" s="187">
        <v>0.84089999999999998</v>
      </c>
      <c r="Y14" s="206">
        <v>0.77180000000000004</v>
      </c>
    </row>
    <row r="15" spans="1:25" x14ac:dyDescent="0.3">
      <c r="A15" s="87" t="s">
        <v>65</v>
      </c>
      <c r="B15" s="88">
        <v>3</v>
      </c>
      <c r="C15" s="188">
        <v>0</v>
      </c>
      <c r="D15" s="193">
        <v>2.9990000000000001</v>
      </c>
      <c r="E15" s="89">
        <v>0.52829999999999999</v>
      </c>
      <c r="F15" s="89">
        <v>0.56333999999999995</v>
      </c>
      <c r="G15" s="90">
        <v>0.83169999999999999</v>
      </c>
      <c r="H15" s="88">
        <v>3</v>
      </c>
      <c r="I15" s="188">
        <v>0</v>
      </c>
      <c r="J15" s="193">
        <v>2.9350000000000001</v>
      </c>
      <c r="K15" s="89">
        <v>0.57142999999999999</v>
      </c>
      <c r="L15" s="89">
        <v>0.50683999999999996</v>
      </c>
      <c r="M15" s="91">
        <v>0.72660000000000002</v>
      </c>
      <c r="N15" s="88">
        <v>3</v>
      </c>
      <c r="O15" s="188">
        <v>0</v>
      </c>
      <c r="P15" s="193">
        <v>2.9990000000000001</v>
      </c>
      <c r="Q15" s="89">
        <v>0.63158000000000003</v>
      </c>
      <c r="R15" s="89">
        <v>0.53097000000000005</v>
      </c>
      <c r="S15" s="92">
        <v>9.4E-2</v>
      </c>
      <c r="T15" s="198">
        <v>4</v>
      </c>
      <c r="U15" s="188">
        <v>1</v>
      </c>
      <c r="V15" s="193">
        <v>4</v>
      </c>
      <c r="W15" s="187">
        <v>0.62068999999999996</v>
      </c>
      <c r="X15" s="187">
        <v>0.57894999999999996</v>
      </c>
      <c r="Y15" s="206">
        <v>0.35160000000000002</v>
      </c>
    </row>
    <row r="16" spans="1:25" x14ac:dyDescent="0.3">
      <c r="A16" s="87" t="s">
        <v>78</v>
      </c>
      <c r="B16" s="88">
        <v>7</v>
      </c>
      <c r="C16" s="188">
        <v>0</v>
      </c>
      <c r="D16" s="193">
        <v>6.976</v>
      </c>
      <c r="E16" s="89">
        <v>0.75471999999999995</v>
      </c>
      <c r="F16" s="89">
        <v>0.80179999999999996</v>
      </c>
      <c r="G16" s="90">
        <v>0.61499999999999999</v>
      </c>
      <c r="H16" s="88">
        <v>7</v>
      </c>
      <c r="I16" s="188">
        <v>0</v>
      </c>
      <c r="J16" s="193">
        <v>6.72</v>
      </c>
      <c r="K16" s="89">
        <v>0.75509999999999999</v>
      </c>
      <c r="L16" s="89">
        <v>0.73848000000000003</v>
      </c>
      <c r="M16" s="91">
        <v>0.1734</v>
      </c>
      <c r="N16" s="88">
        <v>7</v>
      </c>
      <c r="O16" s="188">
        <v>0</v>
      </c>
      <c r="P16" s="193">
        <v>6.9320000000000004</v>
      </c>
      <c r="Q16" s="89">
        <v>0.82455999999999996</v>
      </c>
      <c r="R16" s="89">
        <v>0.77271000000000001</v>
      </c>
      <c r="S16" s="92">
        <v>0.33760000000000001</v>
      </c>
      <c r="T16" s="198">
        <v>9</v>
      </c>
      <c r="U16" s="188">
        <v>2</v>
      </c>
      <c r="V16" s="193">
        <v>9</v>
      </c>
      <c r="W16" s="187">
        <v>0.89654999999999996</v>
      </c>
      <c r="X16" s="187">
        <v>0.83121999999999996</v>
      </c>
      <c r="Y16" s="206">
        <v>8.0000000000000002E-3</v>
      </c>
    </row>
    <row r="17" spans="1:25" x14ac:dyDescent="0.3">
      <c r="A17" s="87" t="s">
        <v>79</v>
      </c>
      <c r="B17" s="88">
        <v>5</v>
      </c>
      <c r="C17" s="188">
        <v>0</v>
      </c>
      <c r="D17" s="193">
        <v>4.9820000000000002</v>
      </c>
      <c r="E17" s="89">
        <v>0.52829999999999999</v>
      </c>
      <c r="F17" s="89">
        <v>0.5867</v>
      </c>
      <c r="G17" s="90">
        <v>6.7799999999999999E-2</v>
      </c>
      <c r="H17" s="88">
        <v>5</v>
      </c>
      <c r="I17" s="188">
        <v>0</v>
      </c>
      <c r="J17" s="193">
        <v>4.8049999999999997</v>
      </c>
      <c r="K17" s="89">
        <v>0.42857000000000001</v>
      </c>
      <c r="L17" s="89">
        <v>0.52639999999999998</v>
      </c>
      <c r="M17" s="91">
        <v>0.32640000000000002</v>
      </c>
      <c r="N17" s="88">
        <v>5</v>
      </c>
      <c r="O17" s="188">
        <v>0</v>
      </c>
      <c r="P17" s="193">
        <v>4.8769999999999998</v>
      </c>
      <c r="Q17" s="89">
        <v>0.57894999999999996</v>
      </c>
      <c r="R17" s="89">
        <v>0.59136999999999995</v>
      </c>
      <c r="S17" s="92">
        <v>0.93110000000000004</v>
      </c>
      <c r="T17" s="198">
        <v>6</v>
      </c>
      <c r="U17" s="188">
        <v>1</v>
      </c>
      <c r="V17" s="193">
        <v>6</v>
      </c>
      <c r="W17" s="187">
        <v>0.72414000000000001</v>
      </c>
      <c r="X17" s="187">
        <v>0.71809000000000001</v>
      </c>
      <c r="Y17" s="206">
        <v>0.14530000000000001</v>
      </c>
    </row>
    <row r="18" spans="1:25" x14ac:dyDescent="0.3">
      <c r="A18" s="87" t="s">
        <v>80</v>
      </c>
      <c r="B18" s="88">
        <v>4</v>
      </c>
      <c r="C18" s="188">
        <v>0</v>
      </c>
      <c r="D18" s="193">
        <v>3.9990000000000001</v>
      </c>
      <c r="E18" s="89">
        <v>0.73585</v>
      </c>
      <c r="F18" s="89">
        <v>0.67296</v>
      </c>
      <c r="G18" s="90">
        <v>0.31879999999999997</v>
      </c>
      <c r="H18" s="88">
        <v>5</v>
      </c>
      <c r="I18" s="188" t="s">
        <v>160</v>
      </c>
      <c r="J18" s="193">
        <v>4.1840000000000002</v>
      </c>
      <c r="K18" s="89">
        <v>0.83672999999999997</v>
      </c>
      <c r="L18" s="89">
        <v>0.65600999999999998</v>
      </c>
      <c r="M18" s="91">
        <v>2.58E-2</v>
      </c>
      <c r="N18" s="88">
        <v>4</v>
      </c>
      <c r="O18" s="188">
        <v>0</v>
      </c>
      <c r="P18" s="193">
        <v>3.9449999999999998</v>
      </c>
      <c r="Q18" s="89">
        <v>0.66666999999999998</v>
      </c>
      <c r="R18" s="89">
        <v>0.63048999999999999</v>
      </c>
      <c r="S18" s="92">
        <v>0.66949999999999998</v>
      </c>
      <c r="T18" s="198">
        <v>4</v>
      </c>
      <c r="U18" s="188">
        <v>0</v>
      </c>
      <c r="V18" s="193">
        <v>4</v>
      </c>
      <c r="W18" s="187">
        <v>0.58621000000000001</v>
      </c>
      <c r="X18" s="187">
        <v>0.64185999999999999</v>
      </c>
      <c r="Y18" s="206">
        <v>0.26169999999999999</v>
      </c>
    </row>
    <row r="19" spans="1:25" x14ac:dyDescent="0.3">
      <c r="A19" s="87" t="s">
        <v>82</v>
      </c>
      <c r="B19" s="88">
        <v>5</v>
      </c>
      <c r="C19" s="188" t="s">
        <v>160</v>
      </c>
      <c r="D19" s="193">
        <v>4.8819999999999997</v>
      </c>
      <c r="E19" s="89">
        <v>0.49057000000000001</v>
      </c>
      <c r="F19" s="89">
        <v>0.43558000000000002</v>
      </c>
      <c r="G19" s="90">
        <v>0.81769999999999998</v>
      </c>
      <c r="H19" s="88">
        <v>6</v>
      </c>
      <c r="I19" s="188">
        <v>0</v>
      </c>
      <c r="J19" s="193">
        <v>5.5670000000000002</v>
      </c>
      <c r="K19" s="89">
        <v>0.65305999999999997</v>
      </c>
      <c r="L19" s="89">
        <v>0.70165999999999995</v>
      </c>
      <c r="M19" s="91">
        <v>0.6573</v>
      </c>
      <c r="N19" s="88">
        <v>6</v>
      </c>
      <c r="O19" s="188">
        <v>0</v>
      </c>
      <c r="P19" s="193">
        <v>5.4960000000000004</v>
      </c>
      <c r="Q19" s="89">
        <v>0.64912000000000003</v>
      </c>
      <c r="R19" s="89">
        <v>0.66946000000000006</v>
      </c>
      <c r="S19" s="92">
        <v>0.21809999999999999</v>
      </c>
      <c r="T19" s="198">
        <v>4</v>
      </c>
      <c r="U19" s="188">
        <v>0</v>
      </c>
      <c r="V19" s="193">
        <v>4</v>
      </c>
      <c r="W19" s="187">
        <v>0.68966000000000005</v>
      </c>
      <c r="X19" s="187">
        <v>0.62612999999999996</v>
      </c>
      <c r="Y19" s="206">
        <v>0.97409999999999997</v>
      </c>
    </row>
    <row r="20" spans="1:25" x14ac:dyDescent="0.3">
      <c r="A20" s="87" t="s">
        <v>77</v>
      </c>
      <c r="B20" s="88">
        <v>5</v>
      </c>
      <c r="C20" s="188">
        <v>0</v>
      </c>
      <c r="D20" s="193">
        <v>4.8899999999999997</v>
      </c>
      <c r="E20" s="89">
        <v>0.43396000000000001</v>
      </c>
      <c r="F20" s="89">
        <v>0.47366999999999998</v>
      </c>
      <c r="G20" s="90">
        <v>0.1794</v>
      </c>
      <c r="H20" s="88">
        <v>6</v>
      </c>
      <c r="I20" s="188">
        <v>0</v>
      </c>
      <c r="J20" s="193">
        <v>5.4279999999999999</v>
      </c>
      <c r="K20" s="89">
        <v>0.73468999999999995</v>
      </c>
      <c r="L20" s="89">
        <v>0.70775999999999994</v>
      </c>
      <c r="M20" s="91">
        <v>0.68959999999999999</v>
      </c>
      <c r="N20" s="88">
        <v>6</v>
      </c>
      <c r="O20" s="188">
        <v>0</v>
      </c>
      <c r="P20" s="193">
        <v>4.992</v>
      </c>
      <c r="Q20" s="89">
        <v>0.77193000000000001</v>
      </c>
      <c r="R20" s="89">
        <v>0.68095000000000006</v>
      </c>
      <c r="S20" s="92">
        <v>0.29930000000000001</v>
      </c>
      <c r="T20" s="198">
        <v>6</v>
      </c>
      <c r="U20" s="188">
        <v>1</v>
      </c>
      <c r="V20" s="193">
        <v>6</v>
      </c>
      <c r="W20" s="187">
        <v>0.79310000000000003</v>
      </c>
      <c r="X20" s="187">
        <v>0.68845000000000001</v>
      </c>
      <c r="Y20" s="206">
        <v>0.25619999999999998</v>
      </c>
    </row>
    <row r="21" spans="1:25" x14ac:dyDescent="0.3">
      <c r="A21" s="87" t="s">
        <v>81</v>
      </c>
      <c r="B21" s="88">
        <v>4</v>
      </c>
      <c r="C21" s="188">
        <v>0</v>
      </c>
      <c r="D21" s="193">
        <v>3.7970000000000002</v>
      </c>
      <c r="E21" s="89">
        <v>0.43396000000000001</v>
      </c>
      <c r="F21" s="89">
        <v>0.39587</v>
      </c>
      <c r="G21" s="90">
        <v>0.56120000000000003</v>
      </c>
      <c r="H21" s="88">
        <v>4</v>
      </c>
      <c r="I21" s="188">
        <v>0</v>
      </c>
      <c r="J21" s="193">
        <v>3.931</v>
      </c>
      <c r="K21" s="89">
        <v>0.55101999999999995</v>
      </c>
      <c r="L21" s="89">
        <v>0.50053000000000003</v>
      </c>
      <c r="M21" s="91">
        <v>0.88729999999999998</v>
      </c>
      <c r="N21" s="88">
        <v>4</v>
      </c>
      <c r="O21" s="188">
        <v>0</v>
      </c>
      <c r="P21" s="193">
        <v>3.5089999999999999</v>
      </c>
      <c r="Q21" s="89">
        <v>0.59648999999999996</v>
      </c>
      <c r="R21" s="89">
        <v>0.58111999999999997</v>
      </c>
      <c r="S21" s="92">
        <v>0.98360000000000003</v>
      </c>
      <c r="T21" s="198">
        <v>4</v>
      </c>
      <c r="U21" s="188">
        <v>0</v>
      </c>
      <c r="V21" s="193">
        <v>4</v>
      </c>
      <c r="W21" s="187">
        <v>0.58621000000000001</v>
      </c>
      <c r="X21" s="187">
        <v>0.64912000000000003</v>
      </c>
      <c r="Y21" s="206">
        <v>0.45839999999999997</v>
      </c>
    </row>
    <row r="22" spans="1:25" x14ac:dyDescent="0.3">
      <c r="A22" s="87" t="s">
        <v>91</v>
      </c>
      <c r="B22" s="88">
        <v>7</v>
      </c>
      <c r="C22" s="188" t="s">
        <v>161</v>
      </c>
      <c r="D22" s="193">
        <v>5.851</v>
      </c>
      <c r="E22" s="89">
        <v>0.56603999999999999</v>
      </c>
      <c r="F22" s="89">
        <v>0.57969000000000004</v>
      </c>
      <c r="G22" s="90">
        <v>0.63190000000000002</v>
      </c>
      <c r="H22" s="88">
        <v>5</v>
      </c>
      <c r="I22" s="188">
        <v>0</v>
      </c>
      <c r="J22" s="193">
        <v>4.8319999999999999</v>
      </c>
      <c r="K22" s="89">
        <v>0.61224000000000001</v>
      </c>
      <c r="L22" s="89">
        <v>0.64359</v>
      </c>
      <c r="M22" s="91">
        <v>0.57889999999999997</v>
      </c>
      <c r="N22" s="88">
        <v>8</v>
      </c>
      <c r="O22" s="188" t="s">
        <v>255</v>
      </c>
      <c r="P22" s="193">
        <v>6.4820000000000002</v>
      </c>
      <c r="Q22" s="89">
        <v>0.45613999999999999</v>
      </c>
      <c r="R22" s="89">
        <v>0.44294</v>
      </c>
      <c r="S22" s="92">
        <v>0.28760000000000002</v>
      </c>
      <c r="T22" s="198">
        <v>5</v>
      </c>
      <c r="U22" s="188">
        <v>0</v>
      </c>
      <c r="V22" s="193">
        <v>5</v>
      </c>
      <c r="W22" s="187">
        <v>0.72414000000000001</v>
      </c>
      <c r="X22" s="187">
        <v>0.71445999999999998</v>
      </c>
      <c r="Y22" s="206">
        <v>0.48580000000000001</v>
      </c>
    </row>
    <row r="23" spans="1:25" x14ac:dyDescent="0.3">
      <c r="A23" s="87" t="s">
        <v>90</v>
      </c>
      <c r="B23" s="88">
        <v>5</v>
      </c>
      <c r="C23" s="188">
        <v>0</v>
      </c>
      <c r="D23" s="193">
        <v>4.0940000000000003</v>
      </c>
      <c r="E23" s="89">
        <v>0.62263999999999997</v>
      </c>
      <c r="F23" s="89">
        <v>0.59443000000000001</v>
      </c>
      <c r="G23" s="90">
        <v>0.40360000000000001</v>
      </c>
      <c r="H23" s="88">
        <v>4</v>
      </c>
      <c r="I23" s="188">
        <v>0</v>
      </c>
      <c r="J23" s="193">
        <v>3.9350000000000001</v>
      </c>
      <c r="K23" s="89">
        <v>0.59184000000000003</v>
      </c>
      <c r="L23" s="89">
        <v>0.53713</v>
      </c>
      <c r="M23" s="91">
        <v>0.114</v>
      </c>
      <c r="N23" s="88">
        <v>6</v>
      </c>
      <c r="O23" s="188" t="s">
        <v>160</v>
      </c>
      <c r="P23" s="193">
        <v>5.3920000000000003</v>
      </c>
      <c r="Q23" s="89">
        <v>0.59648999999999996</v>
      </c>
      <c r="R23" s="89">
        <v>0.53749000000000002</v>
      </c>
      <c r="S23" s="92">
        <v>0.84119999999999995</v>
      </c>
      <c r="T23" s="198">
        <v>6</v>
      </c>
      <c r="U23" s="188">
        <v>1</v>
      </c>
      <c r="V23" s="193">
        <v>6</v>
      </c>
      <c r="W23" s="187">
        <v>0.65517000000000003</v>
      </c>
      <c r="X23" s="187">
        <v>0.69933000000000001</v>
      </c>
      <c r="Y23" s="206">
        <v>0.39</v>
      </c>
    </row>
    <row r="24" spans="1:25" x14ac:dyDescent="0.3">
      <c r="A24" s="87" t="s">
        <v>56</v>
      </c>
      <c r="B24" s="88">
        <v>5</v>
      </c>
      <c r="C24" s="188">
        <v>0</v>
      </c>
      <c r="D24" s="193">
        <v>4.91</v>
      </c>
      <c r="E24" s="89">
        <v>0.81132000000000004</v>
      </c>
      <c r="F24" s="89">
        <v>0.73567000000000005</v>
      </c>
      <c r="G24" s="90">
        <v>0.48159999999999997</v>
      </c>
      <c r="H24" s="88">
        <v>7</v>
      </c>
      <c r="I24" s="188" t="s">
        <v>160</v>
      </c>
      <c r="J24" s="193">
        <v>6.149</v>
      </c>
      <c r="K24" s="89">
        <v>0.71428999999999998</v>
      </c>
      <c r="L24" s="89">
        <v>0.67725999999999997</v>
      </c>
      <c r="M24" s="91">
        <v>0.56589999999999996</v>
      </c>
      <c r="N24" s="88">
        <v>6</v>
      </c>
      <c r="O24" s="188">
        <v>0</v>
      </c>
      <c r="P24" s="193">
        <v>5.6459999999999999</v>
      </c>
      <c r="Q24" s="89">
        <v>0.73684000000000005</v>
      </c>
      <c r="R24" s="89">
        <v>0.70362000000000002</v>
      </c>
      <c r="S24" s="92">
        <v>0.71760000000000002</v>
      </c>
      <c r="T24" s="198">
        <v>7</v>
      </c>
      <c r="U24" s="188">
        <v>2</v>
      </c>
      <c r="V24" s="193">
        <v>7</v>
      </c>
      <c r="W24" s="187">
        <v>0.72414000000000001</v>
      </c>
      <c r="X24" s="187">
        <v>0.76466999999999996</v>
      </c>
      <c r="Y24" s="206">
        <v>0.32879999999999998</v>
      </c>
    </row>
    <row r="25" spans="1:25" x14ac:dyDescent="0.3">
      <c r="A25" s="87" t="s">
        <v>7</v>
      </c>
      <c r="B25" s="88">
        <v>9</v>
      </c>
      <c r="C25" s="188">
        <v>0</v>
      </c>
      <c r="D25" s="193">
        <v>8.5069999999999997</v>
      </c>
      <c r="E25" s="89">
        <v>0.96226</v>
      </c>
      <c r="F25" s="89">
        <v>0.83181000000000005</v>
      </c>
      <c r="G25" s="90">
        <v>0.71319999999999995</v>
      </c>
      <c r="H25" s="88">
        <v>8</v>
      </c>
      <c r="I25" s="188">
        <v>0</v>
      </c>
      <c r="J25" s="193">
        <v>7.5670000000000002</v>
      </c>
      <c r="K25" s="89">
        <v>0.81633</v>
      </c>
      <c r="L25" s="89">
        <v>0.84789000000000003</v>
      </c>
      <c r="M25" s="91">
        <v>0.19470000000000001</v>
      </c>
      <c r="N25" s="88">
        <v>10</v>
      </c>
      <c r="O25" s="188" t="s">
        <v>163</v>
      </c>
      <c r="P25" s="193">
        <v>9.42</v>
      </c>
      <c r="Q25" s="89">
        <v>0.84211000000000003</v>
      </c>
      <c r="R25" s="89">
        <v>0.84428000000000003</v>
      </c>
      <c r="S25" s="92">
        <v>0.37330000000000002</v>
      </c>
      <c r="T25" s="198">
        <v>11</v>
      </c>
      <c r="U25" s="188">
        <v>1</v>
      </c>
      <c r="V25" s="193">
        <v>11</v>
      </c>
      <c r="W25" s="187">
        <v>0.93103000000000002</v>
      </c>
      <c r="X25" s="187">
        <v>0.85541</v>
      </c>
      <c r="Y25" s="206">
        <v>1.7999999999999999E-2</v>
      </c>
    </row>
    <row r="26" spans="1:25" x14ac:dyDescent="0.3">
      <c r="A26" s="87" t="s">
        <v>9</v>
      </c>
      <c r="B26" s="88">
        <v>5</v>
      </c>
      <c r="C26" s="188">
        <v>0</v>
      </c>
      <c r="D26" s="193">
        <v>4.9580000000000002</v>
      </c>
      <c r="E26" s="89">
        <v>0.77358000000000005</v>
      </c>
      <c r="F26" s="89">
        <v>0.71321000000000001</v>
      </c>
      <c r="G26" s="90">
        <v>0.71650000000000003</v>
      </c>
      <c r="H26" s="88">
        <v>5</v>
      </c>
      <c r="I26" s="188">
        <v>0</v>
      </c>
      <c r="J26" s="193">
        <v>4.7709999999999999</v>
      </c>
      <c r="K26" s="89">
        <v>0.79591999999999996</v>
      </c>
      <c r="L26" s="89">
        <v>0.66947000000000001</v>
      </c>
      <c r="M26" s="91">
        <v>0.58479999999999999</v>
      </c>
      <c r="N26" s="88">
        <v>5</v>
      </c>
      <c r="O26" s="188">
        <v>0</v>
      </c>
      <c r="P26" s="193">
        <v>4.7350000000000003</v>
      </c>
      <c r="Q26" s="89">
        <v>0.61404000000000003</v>
      </c>
      <c r="R26" s="89">
        <v>0.62087000000000003</v>
      </c>
      <c r="S26" s="92">
        <v>0.16059999999999999</v>
      </c>
      <c r="T26" s="198">
        <v>4</v>
      </c>
      <c r="U26" s="188">
        <v>1</v>
      </c>
      <c r="V26" s="193">
        <v>4</v>
      </c>
      <c r="W26" s="187">
        <v>0.62068999999999996</v>
      </c>
      <c r="X26" s="187">
        <v>0.59104999999999996</v>
      </c>
      <c r="Y26" s="206">
        <v>1</v>
      </c>
    </row>
    <row r="27" spans="1:25" x14ac:dyDescent="0.3">
      <c r="A27" s="87" t="s">
        <v>10</v>
      </c>
      <c r="B27" s="88">
        <v>8</v>
      </c>
      <c r="C27" s="188">
        <v>0</v>
      </c>
      <c r="D27" s="193">
        <v>7.0910000000000002</v>
      </c>
      <c r="E27" s="89">
        <v>0.77358000000000005</v>
      </c>
      <c r="F27" s="89">
        <v>0.80520999999999998</v>
      </c>
      <c r="G27" s="90">
        <v>0.66110000000000002</v>
      </c>
      <c r="H27" s="88">
        <v>8</v>
      </c>
      <c r="I27" s="188">
        <v>0</v>
      </c>
      <c r="J27" s="193">
        <v>7.1580000000000004</v>
      </c>
      <c r="K27" s="89">
        <v>0.83672999999999997</v>
      </c>
      <c r="L27" s="89">
        <v>0.80286000000000002</v>
      </c>
      <c r="M27" s="91">
        <v>0.69710000000000005</v>
      </c>
      <c r="N27" s="88">
        <v>9</v>
      </c>
      <c r="O27" s="188">
        <v>0</v>
      </c>
      <c r="P27" s="193">
        <v>8.0990000000000002</v>
      </c>
      <c r="Q27" s="89">
        <v>0.91227999999999998</v>
      </c>
      <c r="R27" s="89">
        <v>0.83262999999999998</v>
      </c>
      <c r="S27" s="92">
        <v>0.97270000000000001</v>
      </c>
      <c r="T27" s="198">
        <v>11</v>
      </c>
      <c r="U27" s="188">
        <v>3</v>
      </c>
      <c r="V27" s="193">
        <v>11</v>
      </c>
      <c r="W27" s="187">
        <v>0.89654999999999996</v>
      </c>
      <c r="X27" s="187">
        <v>0.86629999999999996</v>
      </c>
      <c r="Y27" s="206">
        <v>0.86080000000000001</v>
      </c>
    </row>
    <row r="28" spans="1:25" x14ac:dyDescent="0.3">
      <c r="A28" s="87" t="s">
        <v>11</v>
      </c>
      <c r="B28" s="88">
        <v>5</v>
      </c>
      <c r="C28" s="188">
        <v>0</v>
      </c>
      <c r="D28" s="193">
        <v>4.3440000000000003</v>
      </c>
      <c r="E28" s="89">
        <v>0.64151000000000002</v>
      </c>
      <c r="F28" s="89">
        <v>0.60646999999999995</v>
      </c>
      <c r="G28" s="90">
        <v>0.20419999999999999</v>
      </c>
      <c r="H28" s="88">
        <v>6</v>
      </c>
      <c r="I28" s="188">
        <v>0</v>
      </c>
      <c r="J28" s="193">
        <v>5.859</v>
      </c>
      <c r="K28" s="89">
        <v>0.57142999999999999</v>
      </c>
      <c r="L28" s="89">
        <v>0.59582999999999997</v>
      </c>
      <c r="M28" s="91">
        <v>0.1235</v>
      </c>
      <c r="N28" s="88">
        <v>6</v>
      </c>
      <c r="O28" s="188">
        <v>0</v>
      </c>
      <c r="P28" s="193">
        <v>5.625</v>
      </c>
      <c r="Q28" s="89">
        <v>0.57894999999999996</v>
      </c>
      <c r="R28" s="89">
        <v>0.60316999999999998</v>
      </c>
      <c r="S28" s="92">
        <v>0.25</v>
      </c>
      <c r="T28" s="198">
        <v>5</v>
      </c>
      <c r="U28" s="188">
        <v>1</v>
      </c>
      <c r="V28" s="193">
        <v>5</v>
      </c>
      <c r="W28" s="187">
        <v>0.62068999999999996</v>
      </c>
      <c r="X28" s="187">
        <v>0.58318000000000003</v>
      </c>
      <c r="Y28" s="206">
        <v>0.97099999999999997</v>
      </c>
    </row>
    <row r="29" spans="1:25" x14ac:dyDescent="0.3">
      <c r="A29" s="87" t="s">
        <v>12</v>
      </c>
      <c r="B29" s="88">
        <v>4</v>
      </c>
      <c r="C29" s="188">
        <v>0</v>
      </c>
      <c r="D29" s="193">
        <v>3.7970000000000002</v>
      </c>
      <c r="E29" s="89">
        <v>0.75471999999999995</v>
      </c>
      <c r="F29" s="89">
        <v>0.66002000000000005</v>
      </c>
      <c r="G29" s="90">
        <v>0.63649999999999995</v>
      </c>
      <c r="H29" s="88">
        <v>4</v>
      </c>
      <c r="I29" s="188">
        <v>0</v>
      </c>
      <c r="J29" s="193">
        <v>3.8359999999999999</v>
      </c>
      <c r="K29" s="89">
        <v>0.63265000000000005</v>
      </c>
      <c r="L29" s="89">
        <v>0.57038</v>
      </c>
      <c r="M29" s="91">
        <v>0.87460000000000004</v>
      </c>
      <c r="N29" s="88">
        <v>5</v>
      </c>
      <c r="O29" s="188" t="s">
        <v>160</v>
      </c>
      <c r="P29" s="193">
        <v>4.4539999999999997</v>
      </c>
      <c r="Q29" s="89">
        <v>0.61404000000000003</v>
      </c>
      <c r="R29" s="89">
        <v>0.60782000000000003</v>
      </c>
      <c r="S29" s="92">
        <v>0.58989999999999998</v>
      </c>
      <c r="T29" s="198">
        <v>5</v>
      </c>
      <c r="U29" s="188">
        <v>1</v>
      </c>
      <c r="V29" s="193">
        <v>5</v>
      </c>
      <c r="W29" s="187">
        <v>0.55171999999999999</v>
      </c>
      <c r="X29" s="187">
        <v>0.55413999999999997</v>
      </c>
      <c r="Y29" s="206">
        <v>0.28310000000000002</v>
      </c>
    </row>
    <row r="30" spans="1:25" x14ac:dyDescent="0.3">
      <c r="A30" s="87" t="s">
        <v>13</v>
      </c>
      <c r="B30" s="88">
        <v>7</v>
      </c>
      <c r="C30" s="188">
        <v>0</v>
      </c>
      <c r="D30" s="193">
        <v>6.4569999999999999</v>
      </c>
      <c r="E30" s="89">
        <v>0.69811000000000001</v>
      </c>
      <c r="F30" s="89">
        <v>0.77610000000000001</v>
      </c>
      <c r="G30" s="90">
        <v>0.26300000000000001</v>
      </c>
      <c r="H30" s="88">
        <v>7</v>
      </c>
      <c r="I30" s="188">
        <v>0</v>
      </c>
      <c r="J30" s="193">
        <v>6.8319999999999999</v>
      </c>
      <c r="K30" s="89">
        <v>0.81633</v>
      </c>
      <c r="L30" s="89">
        <v>0.80306999999999995</v>
      </c>
      <c r="M30" s="91">
        <v>0.95499999999999996</v>
      </c>
      <c r="N30" s="88">
        <v>8</v>
      </c>
      <c r="O30" s="188" t="s">
        <v>160</v>
      </c>
      <c r="P30" s="193">
        <v>6.4109999999999996</v>
      </c>
      <c r="Q30" s="89">
        <v>0.64912000000000003</v>
      </c>
      <c r="R30" s="89">
        <v>0.74507000000000001</v>
      </c>
      <c r="S30" s="92">
        <v>8.4400000000000003E-2</v>
      </c>
      <c r="T30" s="198">
        <v>6</v>
      </c>
      <c r="U30" s="188">
        <v>0</v>
      </c>
      <c r="V30" s="193">
        <v>6</v>
      </c>
      <c r="W30" s="187">
        <v>0.82759000000000005</v>
      </c>
      <c r="X30" s="187">
        <v>0.75378000000000001</v>
      </c>
      <c r="Y30" s="206">
        <v>0.57420000000000004</v>
      </c>
    </row>
    <row r="31" spans="1:25" x14ac:dyDescent="0.3">
      <c r="A31" s="87" t="s">
        <v>14</v>
      </c>
      <c r="B31" s="88">
        <v>5</v>
      </c>
      <c r="C31" s="188">
        <v>0</v>
      </c>
      <c r="D31" s="193">
        <v>4.992</v>
      </c>
      <c r="E31" s="89">
        <v>0.64151000000000002</v>
      </c>
      <c r="F31" s="89">
        <v>0.64024999999999999</v>
      </c>
      <c r="G31" s="90">
        <v>0.33579999999999999</v>
      </c>
      <c r="H31" s="88">
        <v>4</v>
      </c>
      <c r="I31" s="188">
        <v>0</v>
      </c>
      <c r="J31" s="193">
        <v>3.99</v>
      </c>
      <c r="K31" s="89">
        <v>0.71428999999999998</v>
      </c>
      <c r="L31" s="89">
        <v>0.61582000000000003</v>
      </c>
      <c r="M31" s="91">
        <v>0.70809999999999995</v>
      </c>
      <c r="N31" s="88">
        <v>7</v>
      </c>
      <c r="O31" s="188" t="s">
        <v>161</v>
      </c>
      <c r="P31" s="193">
        <v>6.3419999999999996</v>
      </c>
      <c r="Q31" s="89">
        <v>0.43859999999999999</v>
      </c>
      <c r="R31" s="89">
        <v>0.50116000000000005</v>
      </c>
      <c r="S31" s="92">
        <v>0.4849</v>
      </c>
      <c r="T31" s="198">
        <v>5</v>
      </c>
      <c r="U31" s="188">
        <v>0</v>
      </c>
      <c r="V31" s="193">
        <v>5</v>
      </c>
      <c r="W31" s="187">
        <v>0.55171999999999999</v>
      </c>
      <c r="X31" s="187">
        <v>0.57833999999999997</v>
      </c>
      <c r="Y31" s="206">
        <v>0.1986</v>
      </c>
    </row>
    <row r="32" spans="1:25" x14ac:dyDescent="0.3">
      <c r="A32" s="87" t="s">
        <v>15</v>
      </c>
      <c r="B32" s="88">
        <v>6</v>
      </c>
      <c r="C32" s="188">
        <v>0</v>
      </c>
      <c r="D32" s="193">
        <v>5.0039999999999996</v>
      </c>
      <c r="E32" s="89">
        <v>0.49057000000000001</v>
      </c>
      <c r="F32" s="89">
        <v>0.47116000000000002</v>
      </c>
      <c r="G32" s="90">
        <v>0.40939999999999999</v>
      </c>
      <c r="H32" s="88">
        <v>6</v>
      </c>
      <c r="I32" s="188">
        <v>0</v>
      </c>
      <c r="J32" s="193">
        <v>5.3620000000000001</v>
      </c>
      <c r="K32" s="89">
        <v>0.42857000000000001</v>
      </c>
      <c r="L32" s="89">
        <v>0.55501999999999996</v>
      </c>
      <c r="M32" s="91">
        <v>2.0400000000000001E-2</v>
      </c>
      <c r="N32" s="88">
        <v>6</v>
      </c>
      <c r="O32" s="188">
        <v>0</v>
      </c>
      <c r="P32" s="193">
        <v>5.0170000000000003</v>
      </c>
      <c r="Q32" s="89">
        <v>0.56140000000000001</v>
      </c>
      <c r="R32" s="89">
        <v>0.58065999999999995</v>
      </c>
      <c r="S32" s="92">
        <v>0.4002</v>
      </c>
      <c r="T32" s="198">
        <v>6</v>
      </c>
      <c r="U32" s="188">
        <v>1</v>
      </c>
      <c r="V32" s="193">
        <v>6</v>
      </c>
      <c r="W32" s="187">
        <v>0.58621000000000001</v>
      </c>
      <c r="X32" s="187">
        <v>0.63278999999999996</v>
      </c>
      <c r="Y32" s="206">
        <v>9.7299999999999998E-2</v>
      </c>
    </row>
    <row r="33" spans="1:25" x14ac:dyDescent="0.3">
      <c r="A33" s="87" t="s">
        <v>16</v>
      </c>
      <c r="B33" s="88">
        <v>3</v>
      </c>
      <c r="C33" s="188">
        <v>0</v>
      </c>
      <c r="D33" s="193">
        <v>3</v>
      </c>
      <c r="E33" s="89">
        <v>0.60377000000000003</v>
      </c>
      <c r="F33" s="89">
        <v>0.58994000000000002</v>
      </c>
      <c r="G33" s="90">
        <v>0.77829999999999999</v>
      </c>
      <c r="H33" s="88">
        <v>3</v>
      </c>
      <c r="I33" s="188">
        <v>0</v>
      </c>
      <c r="J33" s="193">
        <v>3</v>
      </c>
      <c r="K33" s="89">
        <v>0.53061000000000003</v>
      </c>
      <c r="L33" s="89">
        <v>0.51861999999999997</v>
      </c>
      <c r="M33" s="91">
        <v>0.8286</v>
      </c>
      <c r="N33" s="88">
        <v>3</v>
      </c>
      <c r="O33" s="188">
        <v>0</v>
      </c>
      <c r="P33" s="193">
        <v>3</v>
      </c>
      <c r="Q33" s="89">
        <v>0.77193000000000001</v>
      </c>
      <c r="R33" s="89">
        <v>0.67054999999999998</v>
      </c>
      <c r="S33" s="92">
        <v>0.12809999999999999</v>
      </c>
      <c r="T33" s="198">
        <v>5</v>
      </c>
      <c r="U33" s="188">
        <v>2</v>
      </c>
      <c r="V33" s="193">
        <v>5</v>
      </c>
      <c r="W33" s="187">
        <v>0.68966000000000005</v>
      </c>
      <c r="X33" s="187">
        <v>0.71869000000000005</v>
      </c>
      <c r="Y33" s="206">
        <v>0.8165</v>
      </c>
    </row>
    <row r="34" spans="1:25" x14ac:dyDescent="0.3">
      <c r="A34" s="87" t="s">
        <v>17</v>
      </c>
      <c r="B34" s="88">
        <v>4</v>
      </c>
      <c r="C34" s="188" t="s">
        <v>163</v>
      </c>
      <c r="D34" s="193">
        <v>3.3439999999999999</v>
      </c>
      <c r="E34" s="89">
        <v>0.20755000000000001</v>
      </c>
      <c r="F34" s="89">
        <v>0.223</v>
      </c>
      <c r="G34" s="90">
        <v>0.56810000000000005</v>
      </c>
      <c r="H34" s="88">
        <v>3</v>
      </c>
      <c r="I34" s="192">
        <v>0</v>
      </c>
      <c r="J34" s="194">
        <v>2.8359999999999999</v>
      </c>
      <c r="K34" s="89">
        <v>0.38775999999999999</v>
      </c>
      <c r="L34" s="89">
        <v>0.45696999999999999</v>
      </c>
      <c r="M34" s="91">
        <v>0.31979999999999997</v>
      </c>
      <c r="N34" s="88">
        <v>3</v>
      </c>
      <c r="O34" s="188">
        <v>0</v>
      </c>
      <c r="P34" s="193">
        <v>2.988</v>
      </c>
      <c r="Q34" s="89">
        <v>0.50876999999999994</v>
      </c>
      <c r="R34" s="89">
        <v>0.49123</v>
      </c>
      <c r="S34" s="92">
        <v>0.86019999999999996</v>
      </c>
      <c r="T34" s="198">
        <v>5</v>
      </c>
      <c r="U34" s="188">
        <v>1</v>
      </c>
      <c r="V34" s="193">
        <v>5</v>
      </c>
      <c r="W34" s="187">
        <v>0.31034</v>
      </c>
      <c r="X34" s="187">
        <v>0.52510999999999997</v>
      </c>
      <c r="Y34" s="206">
        <v>1.7299999999999999E-2</v>
      </c>
    </row>
    <row r="35" spans="1:25" x14ac:dyDescent="0.3">
      <c r="A35" s="87" t="s">
        <v>18</v>
      </c>
      <c r="B35" s="88">
        <v>6</v>
      </c>
      <c r="C35" s="188">
        <v>0</v>
      </c>
      <c r="D35" s="193">
        <v>4.6420000000000003</v>
      </c>
      <c r="E35" s="89">
        <v>0.71697999999999995</v>
      </c>
      <c r="F35" s="89">
        <v>0.67098000000000002</v>
      </c>
      <c r="G35" s="90">
        <v>0.65939999999999999</v>
      </c>
      <c r="H35" s="88">
        <v>6</v>
      </c>
      <c r="I35" s="188" t="s">
        <v>163</v>
      </c>
      <c r="J35" s="193">
        <v>5.4180000000000001</v>
      </c>
      <c r="K35" s="89">
        <v>0.57142999999999999</v>
      </c>
      <c r="L35" s="89">
        <v>0.62065999999999999</v>
      </c>
      <c r="M35" s="91">
        <v>0.19239999999999999</v>
      </c>
      <c r="N35" s="88">
        <v>6</v>
      </c>
      <c r="O35" s="188">
        <v>0</v>
      </c>
      <c r="P35" s="193">
        <v>5.2679999999999998</v>
      </c>
      <c r="Q35" s="89">
        <v>0.63158000000000003</v>
      </c>
      <c r="R35" s="89">
        <v>0.57816999999999996</v>
      </c>
      <c r="S35" s="92">
        <v>0.7107</v>
      </c>
      <c r="T35" s="198">
        <v>7</v>
      </c>
      <c r="U35" s="188">
        <v>1</v>
      </c>
      <c r="V35" s="193">
        <v>7</v>
      </c>
      <c r="W35" s="187">
        <v>0.65517000000000003</v>
      </c>
      <c r="X35" s="187">
        <v>0.71021999999999996</v>
      </c>
      <c r="Y35" s="206">
        <v>0.34639999999999999</v>
      </c>
    </row>
    <row r="36" spans="1:25" x14ac:dyDescent="0.3">
      <c r="A36" s="87" t="s">
        <v>19</v>
      </c>
      <c r="B36" s="88">
        <v>6</v>
      </c>
      <c r="C36" s="192">
        <v>0</v>
      </c>
      <c r="D36" s="194">
        <v>5.78</v>
      </c>
      <c r="E36" s="89">
        <v>0.73585</v>
      </c>
      <c r="F36" s="89">
        <v>0.75632999999999995</v>
      </c>
      <c r="G36" s="90">
        <v>0.1022</v>
      </c>
      <c r="H36" s="88">
        <v>8</v>
      </c>
      <c r="I36" s="188">
        <v>0</v>
      </c>
      <c r="J36" s="193">
        <v>7.5640000000000001</v>
      </c>
      <c r="K36" s="89">
        <v>0.79591999999999996</v>
      </c>
      <c r="L36" s="89">
        <v>0.80979999999999996</v>
      </c>
      <c r="M36" s="91">
        <v>0.54249999999999998</v>
      </c>
      <c r="N36" s="88">
        <v>9</v>
      </c>
      <c r="O36" s="188">
        <v>0</v>
      </c>
      <c r="P36" s="193">
        <v>8.4570000000000007</v>
      </c>
      <c r="Q36" s="89">
        <v>0.71930000000000005</v>
      </c>
      <c r="R36" s="89">
        <v>0.75516000000000005</v>
      </c>
      <c r="S36" s="92">
        <v>0.60740000000000005</v>
      </c>
      <c r="T36" s="198">
        <v>10</v>
      </c>
      <c r="U36" s="188">
        <v>1</v>
      </c>
      <c r="V36" s="193">
        <v>10</v>
      </c>
      <c r="W36" s="187">
        <v>0.86207</v>
      </c>
      <c r="X36" s="187">
        <v>0.82516999999999996</v>
      </c>
      <c r="Y36" s="206">
        <v>0.33560000000000001</v>
      </c>
    </row>
    <row r="37" spans="1:25" x14ac:dyDescent="0.3">
      <c r="A37" s="87" t="s">
        <v>21</v>
      </c>
      <c r="B37" s="88">
        <v>4</v>
      </c>
      <c r="C37" s="188">
        <v>0</v>
      </c>
      <c r="D37" s="193">
        <v>3.96</v>
      </c>
      <c r="E37" s="89">
        <v>0.49057000000000001</v>
      </c>
      <c r="F37" s="89">
        <v>0.43269999999999997</v>
      </c>
      <c r="G37" s="90">
        <v>0.79969999999999997</v>
      </c>
      <c r="H37" s="88">
        <v>5</v>
      </c>
      <c r="I37" s="188" t="s">
        <v>160</v>
      </c>
      <c r="J37" s="193">
        <v>4.5259999999999998</v>
      </c>
      <c r="K37" s="89">
        <v>0.38775999999999999</v>
      </c>
      <c r="L37" s="89">
        <v>0.44856000000000001</v>
      </c>
      <c r="M37" s="91">
        <v>0.19409999999999999</v>
      </c>
      <c r="N37" s="88">
        <v>4</v>
      </c>
      <c r="O37" s="188" t="s">
        <v>163</v>
      </c>
      <c r="P37" s="193">
        <v>3.9849999999999999</v>
      </c>
      <c r="Q37" s="89">
        <v>0.43859999999999999</v>
      </c>
      <c r="R37" s="89">
        <v>0.49123</v>
      </c>
      <c r="S37" s="92">
        <v>0.42159999999999997</v>
      </c>
      <c r="T37" s="198">
        <v>8</v>
      </c>
      <c r="U37" s="188">
        <v>3</v>
      </c>
      <c r="V37" s="193">
        <v>8</v>
      </c>
      <c r="W37" s="187">
        <v>0.72414000000000001</v>
      </c>
      <c r="X37" s="187">
        <v>0.71869000000000005</v>
      </c>
      <c r="Y37" s="206">
        <v>0.29580000000000001</v>
      </c>
    </row>
    <row r="38" spans="1:25" x14ac:dyDescent="0.3">
      <c r="A38" s="87" t="s">
        <v>22</v>
      </c>
      <c r="B38" s="88">
        <v>6</v>
      </c>
      <c r="C38" s="188">
        <v>0</v>
      </c>
      <c r="D38" s="193">
        <v>5.7910000000000004</v>
      </c>
      <c r="E38" s="89">
        <v>0.75471999999999995</v>
      </c>
      <c r="F38" s="89">
        <v>0.70099</v>
      </c>
      <c r="G38" s="90">
        <v>0.76090000000000002</v>
      </c>
      <c r="H38" s="88">
        <v>5</v>
      </c>
      <c r="I38" s="188">
        <v>0</v>
      </c>
      <c r="J38" s="193">
        <v>4.9960000000000004</v>
      </c>
      <c r="K38" s="89">
        <v>0.71428999999999998</v>
      </c>
      <c r="L38" s="89">
        <v>0.70418999999999998</v>
      </c>
      <c r="M38" s="91">
        <v>0.94010000000000005</v>
      </c>
      <c r="N38" s="88">
        <v>6</v>
      </c>
      <c r="O38" s="188">
        <v>0</v>
      </c>
      <c r="P38" s="193">
        <v>5.5</v>
      </c>
      <c r="Q38" s="89">
        <v>0.61404000000000003</v>
      </c>
      <c r="R38" s="89">
        <v>0.58003000000000005</v>
      </c>
      <c r="S38" s="92">
        <v>0.49619999999999997</v>
      </c>
      <c r="T38" s="198">
        <v>5</v>
      </c>
      <c r="U38" s="188">
        <v>0</v>
      </c>
      <c r="V38" s="193">
        <v>5</v>
      </c>
      <c r="W38" s="187">
        <v>0.68966000000000005</v>
      </c>
      <c r="X38" s="187">
        <v>0.69994000000000001</v>
      </c>
      <c r="Y38" s="206">
        <v>0.76690000000000003</v>
      </c>
    </row>
    <row r="39" spans="1:25" x14ac:dyDescent="0.3">
      <c r="A39" s="87" t="s">
        <v>23</v>
      </c>
      <c r="B39" s="88">
        <v>5</v>
      </c>
      <c r="C39" s="188">
        <v>0</v>
      </c>
      <c r="D39" s="193">
        <v>4.6680000000000001</v>
      </c>
      <c r="E39" s="89">
        <v>0.35848999999999998</v>
      </c>
      <c r="F39" s="89">
        <v>0.37035000000000001</v>
      </c>
      <c r="G39" s="90">
        <v>0.32279999999999998</v>
      </c>
      <c r="H39" s="88">
        <v>5</v>
      </c>
      <c r="I39" s="188">
        <v>0</v>
      </c>
      <c r="J39" s="193">
        <v>4.6680000000000001</v>
      </c>
      <c r="K39" s="89">
        <v>0.46938999999999997</v>
      </c>
      <c r="L39" s="89">
        <v>0.48705999999999999</v>
      </c>
      <c r="M39" s="91">
        <v>0.90339999999999998</v>
      </c>
      <c r="N39" s="88">
        <v>4</v>
      </c>
      <c r="O39" s="188">
        <v>0</v>
      </c>
      <c r="P39" s="193">
        <v>3.968</v>
      </c>
      <c r="Q39" s="89">
        <v>0.42104999999999998</v>
      </c>
      <c r="R39" s="89">
        <v>0.45956000000000002</v>
      </c>
      <c r="S39" s="92">
        <v>0.29360000000000003</v>
      </c>
      <c r="T39" s="198">
        <v>5</v>
      </c>
      <c r="U39" s="188">
        <v>1</v>
      </c>
      <c r="V39" s="193">
        <v>5</v>
      </c>
      <c r="W39" s="187">
        <v>0.62068999999999996</v>
      </c>
      <c r="X39" s="187">
        <v>0.62795000000000001</v>
      </c>
      <c r="Y39" s="206">
        <v>0.1633</v>
      </c>
    </row>
    <row r="40" spans="1:25" x14ac:dyDescent="0.3">
      <c r="A40" s="87" t="s">
        <v>24</v>
      </c>
      <c r="B40" s="88">
        <v>7</v>
      </c>
      <c r="C40" s="188">
        <v>0</v>
      </c>
      <c r="D40" s="193">
        <v>6.484</v>
      </c>
      <c r="E40" s="89">
        <v>0.69811000000000001</v>
      </c>
      <c r="F40" s="89">
        <v>0.70476000000000005</v>
      </c>
      <c r="G40" s="90">
        <v>0.3846</v>
      </c>
      <c r="H40" s="88">
        <v>7</v>
      </c>
      <c r="I40" s="188">
        <v>0</v>
      </c>
      <c r="J40" s="193">
        <v>6.8090000000000002</v>
      </c>
      <c r="K40" s="89">
        <v>0.73468999999999995</v>
      </c>
      <c r="L40" s="89">
        <v>0.72353999999999996</v>
      </c>
      <c r="M40" s="91">
        <v>0.27429999999999999</v>
      </c>
      <c r="N40" s="88">
        <v>7</v>
      </c>
      <c r="O40" s="188" t="s">
        <v>160</v>
      </c>
      <c r="P40" s="193">
        <v>6.8840000000000003</v>
      </c>
      <c r="Q40" s="89">
        <v>0.80701999999999996</v>
      </c>
      <c r="R40" s="89">
        <v>0.80888000000000004</v>
      </c>
      <c r="S40" s="92">
        <v>0.186</v>
      </c>
      <c r="T40" s="198">
        <v>6</v>
      </c>
      <c r="U40" s="188">
        <v>0</v>
      </c>
      <c r="V40" s="193">
        <v>6</v>
      </c>
      <c r="W40" s="187">
        <v>0.82759000000000005</v>
      </c>
      <c r="X40" s="187">
        <v>0.79613</v>
      </c>
      <c r="Y40" s="206">
        <v>0.97460000000000002</v>
      </c>
    </row>
    <row r="41" spans="1:25" x14ac:dyDescent="0.3">
      <c r="A41" s="87" t="s">
        <v>25</v>
      </c>
      <c r="B41" s="88">
        <v>3</v>
      </c>
      <c r="C41" s="188">
        <v>0</v>
      </c>
      <c r="D41" s="193">
        <v>2.7970000000000002</v>
      </c>
      <c r="E41" s="89">
        <v>0.45283000000000001</v>
      </c>
      <c r="F41" s="89">
        <v>0.52254999999999996</v>
      </c>
      <c r="G41" s="90">
        <v>0.2162</v>
      </c>
      <c r="H41" s="88">
        <v>3</v>
      </c>
      <c r="I41" s="188">
        <v>0</v>
      </c>
      <c r="J41" s="193">
        <v>3</v>
      </c>
      <c r="K41" s="89">
        <v>0.44897999999999999</v>
      </c>
      <c r="L41" s="89">
        <v>0.46392</v>
      </c>
      <c r="M41" s="91">
        <v>0.35199999999999998</v>
      </c>
      <c r="N41" s="88">
        <v>5</v>
      </c>
      <c r="O41" s="188" t="s">
        <v>161</v>
      </c>
      <c r="P41" s="193">
        <v>4.7140000000000004</v>
      </c>
      <c r="Q41" s="89">
        <v>0.54386000000000001</v>
      </c>
      <c r="R41" s="89">
        <v>0.51793</v>
      </c>
      <c r="S41" s="92">
        <v>0.43319999999999997</v>
      </c>
      <c r="T41" s="198">
        <v>3</v>
      </c>
      <c r="U41" s="188">
        <v>0</v>
      </c>
      <c r="V41" s="193">
        <v>3</v>
      </c>
      <c r="W41" s="187">
        <v>0.55171999999999999</v>
      </c>
      <c r="X41" s="187">
        <v>0.52934000000000003</v>
      </c>
      <c r="Y41" s="206">
        <v>0.83379999999999999</v>
      </c>
    </row>
    <row r="42" spans="1:25" x14ac:dyDescent="0.3">
      <c r="A42" s="87" t="s">
        <v>28</v>
      </c>
      <c r="B42" s="88">
        <v>3</v>
      </c>
      <c r="C42" s="188">
        <v>0</v>
      </c>
      <c r="D42" s="193">
        <v>3</v>
      </c>
      <c r="E42" s="89">
        <v>0.62263999999999997</v>
      </c>
      <c r="F42" s="89">
        <v>0.59928000000000003</v>
      </c>
      <c r="G42" s="90">
        <v>0.2581</v>
      </c>
      <c r="H42" s="88">
        <v>4</v>
      </c>
      <c r="I42" s="188">
        <v>0</v>
      </c>
      <c r="J42" s="193">
        <v>3.996</v>
      </c>
      <c r="K42" s="89">
        <v>0.73468999999999995</v>
      </c>
      <c r="L42" s="89">
        <v>0.70040000000000002</v>
      </c>
      <c r="M42" s="91">
        <v>0.66720000000000002</v>
      </c>
      <c r="N42" s="88">
        <v>4</v>
      </c>
      <c r="O42" s="188">
        <v>0</v>
      </c>
      <c r="P42" s="193">
        <v>4</v>
      </c>
      <c r="Q42" s="89">
        <v>0.77193000000000001</v>
      </c>
      <c r="R42" s="89">
        <v>0.69538999999999995</v>
      </c>
      <c r="S42" s="92">
        <v>0.61560000000000004</v>
      </c>
      <c r="T42" s="198">
        <v>5</v>
      </c>
      <c r="U42" s="188">
        <v>1</v>
      </c>
      <c r="V42" s="193">
        <v>5</v>
      </c>
      <c r="W42" s="187">
        <v>0.82759000000000005</v>
      </c>
      <c r="X42" s="187">
        <v>0.75197000000000003</v>
      </c>
      <c r="Y42" s="206">
        <v>0.29189999999999999</v>
      </c>
    </row>
    <row r="43" spans="1:25" x14ac:dyDescent="0.3">
      <c r="A43" s="87" t="s">
        <v>29</v>
      </c>
      <c r="B43" s="88">
        <v>2</v>
      </c>
      <c r="C43" s="188">
        <v>0</v>
      </c>
      <c r="D43" s="193">
        <v>2</v>
      </c>
      <c r="E43" s="89">
        <v>0.22642000000000001</v>
      </c>
      <c r="F43" s="89">
        <v>0.20269999999999999</v>
      </c>
      <c r="G43" s="90">
        <v>1</v>
      </c>
      <c r="H43" s="88">
        <v>3</v>
      </c>
      <c r="I43" s="188">
        <v>0</v>
      </c>
      <c r="J43" s="193">
        <v>2.9350000000000001</v>
      </c>
      <c r="K43" s="89">
        <v>0.28571000000000002</v>
      </c>
      <c r="L43" s="89">
        <v>0.28423999999999999</v>
      </c>
      <c r="M43" s="91">
        <v>3.2500000000000001E-2</v>
      </c>
      <c r="N43" s="88">
        <v>3</v>
      </c>
      <c r="O43" s="188">
        <v>0</v>
      </c>
      <c r="P43" s="193">
        <v>3</v>
      </c>
      <c r="Q43" s="89">
        <v>0.38596000000000003</v>
      </c>
      <c r="R43" s="89">
        <v>0.39201999999999998</v>
      </c>
      <c r="S43" s="92">
        <v>0.1003</v>
      </c>
      <c r="T43" s="198">
        <v>3</v>
      </c>
      <c r="U43" s="188">
        <v>0</v>
      </c>
      <c r="V43" s="193">
        <v>3</v>
      </c>
      <c r="W43" s="187">
        <v>0.2069</v>
      </c>
      <c r="X43" s="187">
        <v>0.19359000000000001</v>
      </c>
      <c r="Y43" s="206">
        <v>1</v>
      </c>
    </row>
    <row r="44" spans="1:25" x14ac:dyDescent="0.3">
      <c r="A44" s="87" t="s">
        <v>30</v>
      </c>
      <c r="B44" s="88">
        <v>7</v>
      </c>
      <c r="C44" s="188">
        <v>0</v>
      </c>
      <c r="D44" s="193">
        <v>6.8529999999999998</v>
      </c>
      <c r="E44" s="89">
        <v>0.69811000000000001</v>
      </c>
      <c r="F44" s="89">
        <v>0.73585</v>
      </c>
      <c r="G44" s="90">
        <v>0.87050000000000005</v>
      </c>
      <c r="H44" s="88">
        <v>8</v>
      </c>
      <c r="I44" s="188" t="s">
        <v>160</v>
      </c>
      <c r="J44" s="193">
        <v>7.375</v>
      </c>
      <c r="K44" s="89">
        <v>0.63265000000000005</v>
      </c>
      <c r="L44" s="89">
        <v>0.68630000000000002</v>
      </c>
      <c r="M44" s="91">
        <v>0.48359999999999997</v>
      </c>
      <c r="N44" s="88">
        <v>8</v>
      </c>
      <c r="O44" s="188" t="s">
        <v>160</v>
      </c>
      <c r="P44" s="193">
        <v>7.27</v>
      </c>
      <c r="Q44" s="89">
        <v>0.71930000000000005</v>
      </c>
      <c r="R44" s="89">
        <v>0.74009999999999998</v>
      </c>
      <c r="S44" s="92">
        <v>0.73399999999999999</v>
      </c>
      <c r="T44" s="198">
        <v>7</v>
      </c>
      <c r="U44" s="188">
        <v>1</v>
      </c>
      <c r="V44" s="193">
        <v>7</v>
      </c>
      <c r="W44" s="187">
        <v>0.72414000000000001</v>
      </c>
      <c r="X44" s="187">
        <v>0.74712999999999996</v>
      </c>
      <c r="Y44" s="206">
        <v>0.83620000000000005</v>
      </c>
    </row>
    <row r="45" spans="1:25" x14ac:dyDescent="0.3">
      <c r="A45" s="87" t="s">
        <v>31</v>
      </c>
      <c r="B45" s="88">
        <v>5</v>
      </c>
      <c r="C45" s="188">
        <v>0</v>
      </c>
      <c r="D45" s="193">
        <v>4.4580000000000002</v>
      </c>
      <c r="E45" s="89">
        <v>0.75471999999999995</v>
      </c>
      <c r="F45" s="89">
        <v>0.64295000000000002</v>
      </c>
      <c r="G45" s="90">
        <v>0.67069999999999996</v>
      </c>
      <c r="H45" s="88">
        <v>5</v>
      </c>
      <c r="I45" s="188">
        <v>0</v>
      </c>
      <c r="J45" s="193">
        <v>4.9980000000000002</v>
      </c>
      <c r="K45" s="89">
        <v>0.67347000000000001</v>
      </c>
      <c r="L45" s="89">
        <v>0.63875000000000004</v>
      </c>
      <c r="M45" s="91">
        <v>0.95860000000000001</v>
      </c>
      <c r="N45" s="88">
        <v>5</v>
      </c>
      <c r="O45" s="188">
        <v>0</v>
      </c>
      <c r="P45" s="193">
        <v>4.9989999999999997</v>
      </c>
      <c r="Q45" s="89">
        <v>0.77193000000000001</v>
      </c>
      <c r="R45" s="89">
        <v>0.75329999999999997</v>
      </c>
      <c r="S45" s="92">
        <v>0.6109</v>
      </c>
      <c r="T45" s="198">
        <v>6</v>
      </c>
      <c r="U45" s="188">
        <v>1</v>
      </c>
      <c r="V45" s="193">
        <v>6</v>
      </c>
      <c r="W45" s="187">
        <v>0.72414000000000001</v>
      </c>
      <c r="X45" s="187">
        <v>0.76466999999999996</v>
      </c>
      <c r="Y45" s="206">
        <v>0.38950000000000001</v>
      </c>
    </row>
    <row r="46" spans="1:25" x14ac:dyDescent="0.3">
      <c r="A46" s="87" t="s">
        <v>32</v>
      </c>
      <c r="B46" s="88">
        <v>6</v>
      </c>
      <c r="C46" s="188">
        <v>0</v>
      </c>
      <c r="D46" s="193">
        <v>5.9779999999999998</v>
      </c>
      <c r="E46" s="89">
        <v>0.60377000000000003</v>
      </c>
      <c r="F46" s="89">
        <v>0.58706000000000003</v>
      </c>
      <c r="G46" s="90">
        <v>0.78759999999999997</v>
      </c>
      <c r="H46" s="88">
        <v>7</v>
      </c>
      <c r="I46" s="188" t="s">
        <v>163</v>
      </c>
      <c r="J46" s="193">
        <v>6.1559999999999997</v>
      </c>
      <c r="K46" s="89">
        <v>0.59184000000000003</v>
      </c>
      <c r="L46" s="89">
        <v>0.55691000000000002</v>
      </c>
      <c r="M46" s="91">
        <v>0.57709999999999995</v>
      </c>
      <c r="N46" s="88">
        <v>7</v>
      </c>
      <c r="O46" s="188" t="s">
        <v>160</v>
      </c>
      <c r="P46" s="193">
        <v>6.8659999999999997</v>
      </c>
      <c r="Q46" s="89">
        <v>0.68420999999999998</v>
      </c>
      <c r="R46" s="89">
        <v>0.67457999999999996</v>
      </c>
      <c r="S46" s="92">
        <v>0.18920000000000001</v>
      </c>
      <c r="T46" s="198">
        <v>7</v>
      </c>
      <c r="U46" s="188">
        <v>0</v>
      </c>
      <c r="V46" s="193">
        <v>7</v>
      </c>
      <c r="W46" s="187">
        <v>0.72414000000000001</v>
      </c>
      <c r="X46" s="187">
        <v>0.75741000000000003</v>
      </c>
      <c r="Y46" s="206">
        <v>0.49270000000000003</v>
      </c>
    </row>
    <row r="47" spans="1:25" ht="16.2" thickBot="1" x14ac:dyDescent="0.35">
      <c r="A47" s="87" t="s">
        <v>33</v>
      </c>
      <c r="B47" s="88">
        <v>5</v>
      </c>
      <c r="C47" s="188">
        <v>0</v>
      </c>
      <c r="D47" s="193">
        <v>4.5049999999999999</v>
      </c>
      <c r="E47" s="89">
        <v>0.49057000000000001</v>
      </c>
      <c r="F47" s="89">
        <v>0.49218000000000001</v>
      </c>
      <c r="G47" s="90">
        <v>0.80579999999999996</v>
      </c>
      <c r="H47" s="88">
        <v>4</v>
      </c>
      <c r="I47" s="188">
        <v>0</v>
      </c>
      <c r="J47" s="193">
        <v>3.5920000000000001</v>
      </c>
      <c r="K47" s="89">
        <v>0.44897999999999999</v>
      </c>
      <c r="L47" s="89">
        <v>0.46792</v>
      </c>
      <c r="M47" s="91">
        <v>0.85699999999999998</v>
      </c>
      <c r="N47" s="88">
        <v>4</v>
      </c>
      <c r="O47" s="188">
        <v>0</v>
      </c>
      <c r="P47" s="193">
        <v>3.27</v>
      </c>
      <c r="Q47" s="89">
        <v>0.59648999999999996</v>
      </c>
      <c r="R47" s="89">
        <v>0.51902000000000004</v>
      </c>
      <c r="S47" s="92">
        <v>0.38279999999999997</v>
      </c>
      <c r="T47" s="198">
        <v>3</v>
      </c>
      <c r="U47" s="188">
        <v>0</v>
      </c>
      <c r="V47" s="193">
        <v>3</v>
      </c>
      <c r="W47" s="187">
        <v>0.65517000000000003</v>
      </c>
      <c r="X47" s="187">
        <v>0.54991000000000001</v>
      </c>
      <c r="Y47" s="206">
        <v>0.2288</v>
      </c>
    </row>
    <row r="48" spans="1:25" ht="16.2" thickBot="1" x14ac:dyDescent="0.35">
      <c r="A48" s="94" t="s">
        <v>164</v>
      </c>
      <c r="B48" s="95">
        <f>SUM(B5:B47)</f>
        <v>234</v>
      </c>
      <c r="C48" s="190" t="s">
        <v>165</v>
      </c>
      <c r="D48" s="142"/>
      <c r="E48" s="96"/>
      <c r="F48" s="96"/>
      <c r="G48" s="97"/>
      <c r="H48" s="95">
        <f>SUM(H5:H47)</f>
        <v>251</v>
      </c>
      <c r="I48" s="190" t="s">
        <v>232</v>
      </c>
      <c r="J48" s="142"/>
      <c r="K48" s="96"/>
      <c r="L48" s="96"/>
      <c r="M48" s="97"/>
      <c r="N48" s="95">
        <f>SUM(N5:N47)</f>
        <v>266</v>
      </c>
      <c r="O48" s="190" t="s">
        <v>256</v>
      </c>
      <c r="P48" s="142"/>
      <c r="Q48" s="96"/>
      <c r="R48" s="96"/>
      <c r="S48" s="98"/>
      <c r="T48" s="199">
        <f>SUM(T5:T47)</f>
        <v>266</v>
      </c>
      <c r="U48" s="189">
        <f>SUM(U5:U47)</f>
        <v>34</v>
      </c>
      <c r="V48" s="141"/>
      <c r="W48" s="203"/>
      <c r="X48" s="203"/>
      <c r="Y48" s="207"/>
    </row>
    <row r="49" spans="1:25" x14ac:dyDescent="0.3">
      <c r="A49" s="99" t="s">
        <v>154</v>
      </c>
      <c r="B49" s="100">
        <v>5.4420000000000002</v>
      </c>
      <c r="C49" s="143"/>
      <c r="D49" s="196">
        <f>AVERAGE(D5:D47)</f>
        <v>5.1198139534883715</v>
      </c>
      <c r="E49" s="102">
        <v>0.62219999999999998</v>
      </c>
      <c r="F49" s="102">
        <v>0.60518000000000005</v>
      </c>
      <c r="G49" s="101"/>
      <c r="H49" s="100">
        <v>5.8369999999999997</v>
      </c>
      <c r="I49" s="143"/>
      <c r="J49" s="196">
        <f>AVERAGE(J5:J47)</f>
        <v>5.4283720930232571</v>
      </c>
      <c r="K49" s="102">
        <v>0.61699000000000004</v>
      </c>
      <c r="L49" s="102">
        <v>0.61953999999999998</v>
      </c>
      <c r="M49" s="101"/>
      <c r="N49" s="100">
        <v>6.1859999999999999</v>
      </c>
      <c r="O49" s="143"/>
      <c r="P49" s="196">
        <f>AVERAGE(P5:P47)</f>
        <v>5.6302093023255821</v>
      </c>
      <c r="Q49" s="102">
        <v>0.63851000000000002</v>
      </c>
      <c r="R49" s="102">
        <v>0.62468000000000001</v>
      </c>
      <c r="S49" s="109"/>
      <c r="T49" s="200">
        <v>6.1859999999999999</v>
      </c>
      <c r="U49" s="143"/>
      <c r="V49" s="196">
        <f>AVERAGE(V5:V47)</f>
        <v>6.1860465116279073</v>
      </c>
      <c r="W49" s="204">
        <v>0.66318999999999995</v>
      </c>
      <c r="X49" s="204">
        <v>0.66124000000000005</v>
      </c>
      <c r="Y49" s="208"/>
    </row>
    <row r="50" spans="1:25" s="107" customFormat="1" ht="16.2" thickBot="1" x14ac:dyDescent="0.35">
      <c r="A50" s="103" t="s">
        <v>155</v>
      </c>
      <c r="B50" s="104">
        <v>2.25</v>
      </c>
      <c r="C50" s="144"/>
      <c r="D50" s="195">
        <f>_xlfn.STDEV.S(D5:D47)</f>
        <v>2.1338013391688442</v>
      </c>
      <c r="E50" s="105">
        <v>0.1817</v>
      </c>
      <c r="F50" s="105">
        <v>0.17660000000000001</v>
      </c>
      <c r="G50" s="105"/>
      <c r="H50" s="104">
        <v>2.976</v>
      </c>
      <c r="I50" s="144"/>
      <c r="J50" s="195">
        <f>_xlfn.STDEV.S(J5:J47)</f>
        <v>2.5596293353610302</v>
      </c>
      <c r="K50" s="105">
        <v>0.18334</v>
      </c>
      <c r="L50" s="105">
        <v>0.15587999999999999</v>
      </c>
      <c r="M50" s="105"/>
      <c r="N50" s="104">
        <v>3.0259999999999998</v>
      </c>
      <c r="O50" s="144"/>
      <c r="P50" s="195">
        <f>_xlfn.STDEV.S(P5:P47)</f>
        <v>2.5718297595860342</v>
      </c>
      <c r="Q50" s="105">
        <v>0.16866999999999999</v>
      </c>
      <c r="R50" s="105">
        <v>0.15944</v>
      </c>
      <c r="S50" s="106"/>
      <c r="T50" s="201">
        <v>3.157</v>
      </c>
      <c r="U50" s="144"/>
      <c r="V50" s="195">
        <f>_xlfn.STDEV.S(V5:V47)</f>
        <v>3.1566695375369487</v>
      </c>
      <c r="W50" s="205">
        <v>0.17931</v>
      </c>
      <c r="X50" s="205">
        <v>0.16422999999999999</v>
      </c>
      <c r="Y50" s="209"/>
    </row>
  </sheetData>
  <mergeCells count="5">
    <mergeCell ref="T3:Y3"/>
    <mergeCell ref="A1:Y1"/>
    <mergeCell ref="B3:G3"/>
    <mergeCell ref="N3:S3"/>
    <mergeCell ref="H3:M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32" sqref="G32"/>
    </sheetView>
  </sheetViews>
  <sheetFormatPr defaultColWidth="15.44140625" defaultRowHeight="15.6" x14ac:dyDescent="0.3"/>
  <cols>
    <col min="1" max="1" width="23.33203125" style="125" customWidth="1"/>
    <col min="2" max="2" width="8.6640625" style="131" customWidth="1"/>
    <col min="3" max="3" width="11.44140625" style="131" customWidth="1"/>
    <col min="4" max="4" width="8.6640625" style="131" customWidth="1"/>
    <col min="5" max="6" width="11" style="131" customWidth="1"/>
    <col min="7" max="7" width="8.6640625" style="131" customWidth="1"/>
    <col min="8" max="8" width="18.77734375" style="125" bestFit="1" customWidth="1"/>
    <col min="9" max="9" width="23.44140625" style="125" bestFit="1" customWidth="1"/>
    <col min="10" max="16384" width="15.44140625" style="125"/>
  </cols>
  <sheetData>
    <row r="1" spans="1:10" ht="81.45" customHeight="1" x14ac:dyDescent="0.3">
      <c r="A1" s="293" t="s">
        <v>281</v>
      </c>
      <c r="B1" s="293"/>
      <c r="C1" s="293"/>
      <c r="D1" s="293"/>
      <c r="E1" s="293"/>
      <c r="F1" s="293"/>
      <c r="G1" s="293"/>
      <c r="H1" s="293"/>
      <c r="I1" s="293"/>
      <c r="J1" s="124"/>
    </row>
    <row r="3" spans="1:10" x14ac:dyDescent="0.3">
      <c r="A3" s="298" t="s">
        <v>235</v>
      </c>
      <c r="B3" s="294" t="s">
        <v>253</v>
      </c>
      <c r="C3" s="295"/>
      <c r="D3" s="295"/>
      <c r="E3" s="295"/>
      <c r="F3" s="296"/>
      <c r="G3" s="295" t="s">
        <v>153</v>
      </c>
      <c r="H3" s="298" t="s">
        <v>126</v>
      </c>
      <c r="I3" s="298" t="s">
        <v>4</v>
      </c>
    </row>
    <row r="4" spans="1:10" ht="16.2" thickBot="1" x14ac:dyDescent="0.35">
      <c r="A4" s="299"/>
      <c r="B4" s="152" t="s">
        <v>124</v>
      </c>
      <c r="C4" s="132" t="s">
        <v>262</v>
      </c>
      <c r="D4" s="132" t="s">
        <v>125</v>
      </c>
      <c r="E4" s="132" t="s">
        <v>236</v>
      </c>
      <c r="F4" s="153" t="s">
        <v>252</v>
      </c>
      <c r="G4" s="297"/>
      <c r="H4" s="299"/>
      <c r="I4" s="299"/>
    </row>
    <row r="5" spans="1:10" x14ac:dyDescent="0.3">
      <c r="A5" s="168" t="s">
        <v>127</v>
      </c>
      <c r="B5" s="154">
        <v>28</v>
      </c>
      <c r="C5" s="147">
        <v>10</v>
      </c>
      <c r="D5" s="147">
        <v>33</v>
      </c>
      <c r="E5" s="127">
        <v>12</v>
      </c>
      <c r="F5" s="155">
        <v>4</v>
      </c>
      <c r="G5" s="147">
        <v>2</v>
      </c>
      <c r="H5" s="162" t="s">
        <v>128</v>
      </c>
      <c r="I5" s="162" t="s">
        <v>237</v>
      </c>
    </row>
    <row r="6" spans="1:10" x14ac:dyDescent="0.3">
      <c r="A6" s="169" t="s">
        <v>129</v>
      </c>
      <c r="B6" s="156">
        <v>2</v>
      </c>
      <c r="C6" s="148">
        <v>2</v>
      </c>
      <c r="D6" s="126">
        <v>0</v>
      </c>
      <c r="E6" s="126">
        <v>2</v>
      </c>
      <c r="F6" s="157">
        <v>0</v>
      </c>
      <c r="G6" s="148">
        <v>10</v>
      </c>
      <c r="H6" s="163" t="s">
        <v>130</v>
      </c>
      <c r="I6" s="163" t="s">
        <v>237</v>
      </c>
    </row>
    <row r="7" spans="1:10" x14ac:dyDescent="0.3">
      <c r="A7" s="169" t="s">
        <v>131</v>
      </c>
      <c r="B7" s="156">
        <v>1</v>
      </c>
      <c r="C7" s="148">
        <v>6</v>
      </c>
      <c r="D7" s="148">
        <v>2</v>
      </c>
      <c r="E7" s="126">
        <v>1</v>
      </c>
      <c r="F7" s="157">
        <v>0</v>
      </c>
      <c r="G7" s="126">
        <v>0</v>
      </c>
      <c r="H7" s="164" t="s">
        <v>132</v>
      </c>
      <c r="I7" s="164" t="s">
        <v>238</v>
      </c>
    </row>
    <row r="8" spans="1:10" x14ac:dyDescent="0.3">
      <c r="A8" s="170" t="s">
        <v>133</v>
      </c>
      <c r="B8" s="159">
        <v>0</v>
      </c>
      <c r="C8" s="149">
        <v>3</v>
      </c>
      <c r="D8" s="148">
        <v>4</v>
      </c>
      <c r="E8" s="126">
        <v>4</v>
      </c>
      <c r="F8" s="157">
        <v>0</v>
      </c>
      <c r="G8" s="149">
        <v>4</v>
      </c>
      <c r="H8" s="164" t="s">
        <v>134</v>
      </c>
      <c r="I8" s="164" t="s">
        <v>237</v>
      </c>
    </row>
    <row r="9" spans="1:10" x14ac:dyDescent="0.3">
      <c r="A9" s="169" t="s">
        <v>135</v>
      </c>
      <c r="B9" s="158">
        <v>1</v>
      </c>
      <c r="C9" s="128">
        <v>0</v>
      </c>
      <c r="D9" s="148">
        <v>3</v>
      </c>
      <c r="E9" s="126">
        <v>0</v>
      </c>
      <c r="F9" s="157">
        <v>0</v>
      </c>
      <c r="G9" s="128">
        <v>0</v>
      </c>
      <c r="H9" s="164" t="s">
        <v>136</v>
      </c>
      <c r="I9" s="164" t="s">
        <v>239</v>
      </c>
    </row>
    <row r="10" spans="1:10" x14ac:dyDescent="0.3">
      <c r="A10" s="169" t="s">
        <v>137</v>
      </c>
      <c r="B10" s="158">
        <v>11</v>
      </c>
      <c r="C10" s="149">
        <v>17</v>
      </c>
      <c r="D10" s="148">
        <v>12</v>
      </c>
      <c r="E10" s="126">
        <v>9</v>
      </c>
      <c r="F10" s="157">
        <v>4</v>
      </c>
      <c r="G10" s="149">
        <v>4</v>
      </c>
      <c r="H10" s="164" t="s">
        <v>138</v>
      </c>
      <c r="I10" s="164" t="s">
        <v>237</v>
      </c>
    </row>
    <row r="11" spans="1:10" x14ac:dyDescent="0.3">
      <c r="A11" s="169" t="s">
        <v>139</v>
      </c>
      <c r="B11" s="159">
        <v>0</v>
      </c>
      <c r="C11" s="128">
        <v>0</v>
      </c>
      <c r="D11" s="126">
        <v>0</v>
      </c>
      <c r="E11" s="126">
        <v>0</v>
      </c>
      <c r="F11" s="157">
        <v>0</v>
      </c>
      <c r="G11" s="149">
        <v>1</v>
      </c>
      <c r="H11" s="164" t="s">
        <v>140</v>
      </c>
      <c r="I11" s="164" t="s">
        <v>240</v>
      </c>
    </row>
    <row r="12" spans="1:10" x14ac:dyDescent="0.3">
      <c r="A12" s="169" t="s">
        <v>141</v>
      </c>
      <c r="B12" s="159">
        <v>0</v>
      </c>
      <c r="C12" s="128">
        <v>0</v>
      </c>
      <c r="D12" s="126">
        <v>0</v>
      </c>
      <c r="E12" s="126">
        <v>0</v>
      </c>
      <c r="F12" s="157">
        <v>0</v>
      </c>
      <c r="G12" s="149">
        <v>1</v>
      </c>
      <c r="H12" s="164" t="s">
        <v>142</v>
      </c>
      <c r="I12" s="164" t="s">
        <v>240</v>
      </c>
    </row>
    <row r="13" spans="1:10" x14ac:dyDescent="0.3">
      <c r="A13" s="169" t="s">
        <v>143</v>
      </c>
      <c r="B13" s="159">
        <v>0</v>
      </c>
      <c r="C13" s="128">
        <v>0</v>
      </c>
      <c r="D13" s="126">
        <v>0</v>
      </c>
      <c r="E13" s="126">
        <v>0</v>
      </c>
      <c r="F13" s="157">
        <v>0</v>
      </c>
      <c r="G13" s="149">
        <v>2</v>
      </c>
      <c r="H13" s="164" t="s">
        <v>144</v>
      </c>
      <c r="I13" s="164" t="s">
        <v>240</v>
      </c>
    </row>
    <row r="14" spans="1:10" x14ac:dyDescent="0.3">
      <c r="A14" s="169" t="s">
        <v>145</v>
      </c>
      <c r="B14" s="159">
        <v>0</v>
      </c>
      <c r="C14" s="128">
        <v>0</v>
      </c>
      <c r="D14" s="126">
        <v>0</v>
      </c>
      <c r="E14" s="126">
        <v>0</v>
      </c>
      <c r="F14" s="157">
        <v>0</v>
      </c>
      <c r="G14" s="149">
        <v>1</v>
      </c>
      <c r="H14" s="164" t="s">
        <v>146</v>
      </c>
      <c r="I14" s="166" t="s">
        <v>225</v>
      </c>
    </row>
    <row r="15" spans="1:10" x14ac:dyDescent="0.3">
      <c r="A15" s="171" t="s">
        <v>241</v>
      </c>
      <c r="B15" s="159">
        <v>0</v>
      </c>
      <c r="C15" s="128">
        <v>0</v>
      </c>
      <c r="D15" s="126">
        <v>0</v>
      </c>
      <c r="E15" s="126">
        <v>1</v>
      </c>
      <c r="F15" s="157">
        <v>0</v>
      </c>
      <c r="G15" s="128">
        <v>0</v>
      </c>
      <c r="H15" s="166" t="s">
        <v>282</v>
      </c>
      <c r="I15" s="164" t="s">
        <v>233</v>
      </c>
    </row>
    <row r="16" spans="1:10" x14ac:dyDescent="0.3">
      <c r="A16" s="169" t="s">
        <v>147</v>
      </c>
      <c r="B16" s="159">
        <v>0</v>
      </c>
      <c r="C16" s="128">
        <v>0</v>
      </c>
      <c r="D16" s="126">
        <v>0</v>
      </c>
      <c r="E16" s="126">
        <v>0</v>
      </c>
      <c r="F16" s="157">
        <v>0</v>
      </c>
      <c r="G16" s="149">
        <v>1</v>
      </c>
      <c r="H16" s="164" t="s">
        <v>148</v>
      </c>
      <c r="I16" s="164" t="s">
        <v>240</v>
      </c>
    </row>
    <row r="17" spans="1:9" x14ac:dyDescent="0.3">
      <c r="A17" s="169" t="s">
        <v>149</v>
      </c>
      <c r="B17" s="158">
        <v>9</v>
      </c>
      <c r="C17" s="149">
        <v>7</v>
      </c>
      <c r="D17" s="148">
        <v>1</v>
      </c>
      <c r="E17" s="126">
        <v>6</v>
      </c>
      <c r="F17" s="157">
        <v>0</v>
      </c>
      <c r="G17" s="128">
        <v>0</v>
      </c>
      <c r="H17" s="166" t="s">
        <v>283</v>
      </c>
      <c r="I17" s="164" t="s">
        <v>233</v>
      </c>
    </row>
    <row r="18" spans="1:9" x14ac:dyDescent="0.3">
      <c r="A18" s="169" t="s">
        <v>150</v>
      </c>
      <c r="B18" s="159">
        <v>0</v>
      </c>
      <c r="C18" s="149">
        <v>1</v>
      </c>
      <c r="D18" s="126">
        <v>0</v>
      </c>
      <c r="E18" s="126">
        <v>0</v>
      </c>
      <c r="F18" s="157">
        <v>0</v>
      </c>
      <c r="G18" s="128">
        <v>0</v>
      </c>
      <c r="H18" s="166" t="s">
        <v>284</v>
      </c>
      <c r="I18" s="164" t="s">
        <v>233</v>
      </c>
    </row>
    <row r="19" spans="1:9" x14ac:dyDescent="0.3">
      <c r="A19" s="169" t="s">
        <v>151</v>
      </c>
      <c r="B19" s="159">
        <v>0</v>
      </c>
      <c r="C19" s="128">
        <v>0</v>
      </c>
      <c r="D19" s="126">
        <v>0</v>
      </c>
      <c r="E19" s="126">
        <v>0</v>
      </c>
      <c r="F19" s="157">
        <v>0</v>
      </c>
      <c r="G19" s="149">
        <v>1</v>
      </c>
      <c r="H19" s="166" t="s">
        <v>285</v>
      </c>
      <c r="I19" s="164" t="s">
        <v>233</v>
      </c>
    </row>
    <row r="20" spans="1:9" x14ac:dyDescent="0.3">
      <c r="A20" s="172" t="s">
        <v>152</v>
      </c>
      <c r="B20" s="175">
        <v>0</v>
      </c>
      <c r="C20" s="129">
        <v>0</v>
      </c>
      <c r="D20" s="130">
        <v>0</v>
      </c>
      <c r="E20" s="130">
        <v>0</v>
      </c>
      <c r="F20" s="160">
        <v>0</v>
      </c>
      <c r="G20" s="150">
        <v>1</v>
      </c>
      <c r="H20" s="217" t="s">
        <v>286</v>
      </c>
      <c r="I20" s="165" t="s">
        <v>233</v>
      </c>
    </row>
    <row r="21" spans="1:9" x14ac:dyDescent="0.3">
      <c r="A21" s="171" t="s">
        <v>243</v>
      </c>
      <c r="B21" s="161">
        <v>0</v>
      </c>
      <c r="C21" s="126">
        <v>1</v>
      </c>
      <c r="D21" s="126">
        <v>0</v>
      </c>
      <c r="E21" s="126">
        <v>0</v>
      </c>
      <c r="F21" s="157">
        <v>0</v>
      </c>
      <c r="G21" s="126">
        <v>0</v>
      </c>
      <c r="H21" s="166" t="s">
        <v>287</v>
      </c>
      <c r="I21" s="166" t="s">
        <v>233</v>
      </c>
    </row>
    <row r="22" spans="1:9" x14ac:dyDescent="0.3">
      <c r="A22" s="171" t="s">
        <v>244</v>
      </c>
      <c r="B22" s="161">
        <v>0</v>
      </c>
      <c r="C22" s="126">
        <v>1</v>
      </c>
      <c r="D22" s="126">
        <v>0</v>
      </c>
      <c r="E22" s="126">
        <v>0</v>
      </c>
      <c r="F22" s="157">
        <v>0</v>
      </c>
      <c r="G22" s="126">
        <v>0</v>
      </c>
      <c r="H22" s="164" t="s">
        <v>245</v>
      </c>
      <c r="I22" s="166" t="s">
        <v>225</v>
      </c>
    </row>
    <row r="23" spans="1:9" x14ac:dyDescent="0.3">
      <c r="A23" s="171" t="s">
        <v>246</v>
      </c>
      <c r="B23" s="161">
        <v>0</v>
      </c>
      <c r="C23" s="126">
        <v>0</v>
      </c>
      <c r="D23" s="126">
        <v>1</v>
      </c>
      <c r="E23" s="126">
        <v>0</v>
      </c>
      <c r="F23" s="157">
        <v>0</v>
      </c>
      <c r="G23" s="126">
        <v>0</v>
      </c>
      <c r="H23" s="166" t="s">
        <v>288</v>
      </c>
      <c r="I23" s="166" t="s">
        <v>233</v>
      </c>
    </row>
    <row r="24" spans="1:9" x14ac:dyDescent="0.3">
      <c r="A24" s="171" t="s">
        <v>247</v>
      </c>
      <c r="B24" s="161">
        <v>1</v>
      </c>
      <c r="C24" s="126">
        <v>0</v>
      </c>
      <c r="D24" s="126">
        <v>0</v>
      </c>
      <c r="E24" s="126">
        <v>0</v>
      </c>
      <c r="F24" s="157">
        <v>0</v>
      </c>
      <c r="G24" s="126">
        <v>0</v>
      </c>
      <c r="H24" s="166" t="s">
        <v>289</v>
      </c>
      <c r="I24" s="166" t="s">
        <v>233</v>
      </c>
    </row>
    <row r="25" spans="1:9" x14ac:dyDescent="0.3">
      <c r="A25" s="171" t="s">
        <v>248</v>
      </c>
      <c r="B25" s="161">
        <v>0</v>
      </c>
      <c r="C25" s="126">
        <v>0</v>
      </c>
      <c r="D25" s="126">
        <v>1</v>
      </c>
      <c r="E25" s="126">
        <v>0</v>
      </c>
      <c r="F25" s="157">
        <v>0</v>
      </c>
      <c r="G25" s="126">
        <v>0</v>
      </c>
      <c r="H25" s="166" t="s">
        <v>290</v>
      </c>
      <c r="I25" s="166" t="s">
        <v>233</v>
      </c>
    </row>
    <row r="26" spans="1:9" x14ac:dyDescent="0.3">
      <c r="A26" s="173" t="s">
        <v>249</v>
      </c>
      <c r="B26" s="161">
        <v>0</v>
      </c>
      <c r="C26" s="126">
        <v>0</v>
      </c>
      <c r="D26" s="126">
        <v>0</v>
      </c>
      <c r="E26" s="126">
        <v>1</v>
      </c>
      <c r="F26" s="157">
        <v>0</v>
      </c>
      <c r="G26" s="126">
        <v>0</v>
      </c>
      <c r="H26" s="166" t="s">
        <v>291</v>
      </c>
      <c r="I26" s="166" t="s">
        <v>233</v>
      </c>
    </row>
    <row r="27" spans="1:9" x14ac:dyDescent="0.3">
      <c r="A27" s="171" t="s">
        <v>250</v>
      </c>
      <c r="B27" s="161">
        <v>0</v>
      </c>
      <c r="C27" s="126">
        <v>1</v>
      </c>
      <c r="D27" s="126">
        <v>0</v>
      </c>
      <c r="E27" s="126">
        <v>0</v>
      </c>
      <c r="F27" s="157">
        <v>0</v>
      </c>
      <c r="G27" s="126">
        <v>0</v>
      </c>
      <c r="H27" s="166" t="s">
        <v>292</v>
      </c>
      <c r="I27" s="166" t="s">
        <v>233</v>
      </c>
    </row>
    <row r="28" spans="1:9" ht="16.2" thickBot="1" x14ac:dyDescent="0.35">
      <c r="A28" s="174" t="s">
        <v>251</v>
      </c>
      <c r="B28" s="152">
        <v>0</v>
      </c>
      <c r="C28" s="132">
        <v>0</v>
      </c>
      <c r="D28" s="132">
        <v>0</v>
      </c>
      <c r="E28" s="132">
        <v>0</v>
      </c>
      <c r="F28" s="153">
        <v>0</v>
      </c>
      <c r="G28" s="132">
        <v>1</v>
      </c>
      <c r="H28" s="167" t="s">
        <v>293</v>
      </c>
      <c r="I28" s="167" t="s">
        <v>233</v>
      </c>
    </row>
    <row r="29" spans="1:9" x14ac:dyDescent="0.3">
      <c r="A29" s="151" t="s">
        <v>242</v>
      </c>
      <c r="B29" s="148">
        <f>SUM(B5:B20)</f>
        <v>52</v>
      </c>
      <c r="C29" s="148">
        <f>SUM(C5:C20)</f>
        <v>46</v>
      </c>
      <c r="D29" s="148">
        <f>SUM(D5:D20)</f>
        <v>55</v>
      </c>
      <c r="E29" s="126">
        <v>0</v>
      </c>
      <c r="F29" s="126">
        <v>0</v>
      </c>
      <c r="G29" s="148">
        <f>SUM(G5:G20)</f>
        <v>28</v>
      </c>
    </row>
  </sheetData>
  <mergeCells count="6">
    <mergeCell ref="A1:I1"/>
    <mergeCell ref="B3:F3"/>
    <mergeCell ref="G3:G4"/>
    <mergeCell ref="A3:A4"/>
    <mergeCell ref="H3:H4"/>
    <mergeCell ref="I3:I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sqref="A1:J1"/>
    </sheetView>
  </sheetViews>
  <sheetFormatPr defaultColWidth="8.77734375" defaultRowHeight="15.6" x14ac:dyDescent="0.3"/>
  <cols>
    <col min="1" max="1" width="16.44140625" style="250" bestFit="1" customWidth="1"/>
    <col min="2" max="3" width="8.77734375" style="250"/>
    <col min="4" max="4" width="10.33203125" style="250" bestFit="1" customWidth="1"/>
    <col min="5" max="7" width="8.77734375" style="250"/>
    <col min="8" max="8" width="20.109375" style="250" customWidth="1"/>
    <col min="9" max="9" width="13.77734375" style="250" bestFit="1" customWidth="1"/>
    <col min="10" max="10" width="15" style="250" bestFit="1" customWidth="1"/>
    <col min="11" max="16384" width="8.77734375" style="250"/>
  </cols>
  <sheetData>
    <row r="1" spans="1:17" ht="79.8" customHeight="1" x14ac:dyDescent="0.3">
      <c r="A1" s="300" t="s">
        <v>311</v>
      </c>
      <c r="B1" s="300"/>
      <c r="C1" s="300"/>
      <c r="D1" s="300"/>
      <c r="E1" s="300"/>
      <c r="F1" s="300"/>
      <c r="G1" s="300"/>
      <c r="H1" s="300"/>
      <c r="I1" s="300"/>
      <c r="J1" s="300"/>
      <c r="O1" s="256"/>
      <c r="P1" s="256"/>
      <c r="Q1" s="256"/>
    </row>
    <row r="2" spans="1:17" ht="16.2" customHeight="1" x14ac:dyDescent="0.3">
      <c r="O2" s="256"/>
      <c r="P2" s="256"/>
      <c r="Q2" s="256"/>
    </row>
    <row r="3" spans="1:17" ht="16.2" thickBot="1" x14ac:dyDescent="0.35">
      <c r="A3" s="255" t="s">
        <v>309</v>
      </c>
      <c r="O3" s="256"/>
      <c r="P3" s="256"/>
      <c r="Q3" s="256"/>
    </row>
    <row r="4" spans="1:17" ht="16.2" thickTop="1" x14ac:dyDescent="0.3">
      <c r="A4" s="273"/>
      <c r="B4" s="272"/>
      <c r="C4" s="275"/>
      <c r="D4" s="267"/>
      <c r="E4" s="276"/>
      <c r="F4" s="267"/>
      <c r="G4" s="276"/>
      <c r="H4" s="330" t="s">
        <v>308</v>
      </c>
      <c r="I4" s="272"/>
      <c r="J4" s="271"/>
      <c r="L4" s="281"/>
    </row>
    <row r="5" spans="1:17" ht="16.8" thickBot="1" x14ac:dyDescent="0.4">
      <c r="A5" s="274" t="s">
        <v>296</v>
      </c>
      <c r="B5" s="327" t="s">
        <v>294</v>
      </c>
      <c r="C5" s="328"/>
      <c r="D5" s="329" t="s">
        <v>306</v>
      </c>
      <c r="E5" s="304"/>
      <c r="F5" s="303" t="s">
        <v>307</v>
      </c>
      <c r="G5" s="304"/>
      <c r="H5" s="331"/>
      <c r="I5" s="269" t="s">
        <v>299</v>
      </c>
      <c r="J5" s="270" t="s">
        <v>300</v>
      </c>
    </row>
    <row r="6" spans="1:17" ht="16.2" thickTop="1" x14ac:dyDescent="0.3">
      <c r="A6" s="226" t="s">
        <v>301</v>
      </c>
      <c r="B6" s="319">
        <v>53</v>
      </c>
      <c r="C6" s="320"/>
      <c r="D6" s="315">
        <v>4.9673000000000002E-2</v>
      </c>
      <c r="E6" s="316"/>
      <c r="F6" s="315">
        <v>5.385E-3</v>
      </c>
      <c r="G6" s="316">
        <v>5.385E-3</v>
      </c>
      <c r="H6" s="252">
        <v>2.3428999999999998E-2</v>
      </c>
      <c r="I6" s="253">
        <v>-2.3313000000000001E-3</v>
      </c>
      <c r="J6" s="254">
        <v>2.5054999999999999E-3</v>
      </c>
    </row>
    <row r="7" spans="1:17" x14ac:dyDescent="0.3">
      <c r="A7" s="226" t="s">
        <v>302</v>
      </c>
      <c r="B7" s="321">
        <v>49</v>
      </c>
      <c r="C7" s="322"/>
      <c r="D7" s="317">
        <v>4.2478000000000002E-2</v>
      </c>
      <c r="E7" s="318"/>
      <c r="F7" s="317">
        <v>4.0625000000000001E-3</v>
      </c>
      <c r="G7" s="318">
        <v>4.0625000000000001E-3</v>
      </c>
      <c r="H7" s="252">
        <v>1.6233999999999998E-2</v>
      </c>
      <c r="I7" s="253">
        <v>-2.6080999999999999E-3</v>
      </c>
      <c r="J7" s="254">
        <v>2.6543999999999999E-3</v>
      </c>
    </row>
    <row r="8" spans="1:17" ht="16.2" thickBot="1" x14ac:dyDescent="0.35">
      <c r="A8" s="236" t="s">
        <v>303</v>
      </c>
      <c r="B8" s="313">
        <v>57</v>
      </c>
      <c r="C8" s="314"/>
      <c r="D8" s="307">
        <v>3.7125999999999999E-2</v>
      </c>
      <c r="E8" s="308"/>
      <c r="F8" s="307">
        <v>3.4252000000000002E-3</v>
      </c>
      <c r="G8" s="308">
        <v>3.4252000000000002E-3</v>
      </c>
      <c r="H8" s="261">
        <v>1.0881999999999999E-2</v>
      </c>
      <c r="I8" s="262">
        <v>-2.2070000000000002E-3</v>
      </c>
      <c r="J8" s="263">
        <v>2.2726999999999999E-3</v>
      </c>
    </row>
    <row r="9" spans="1:17" x14ac:dyDescent="0.3">
      <c r="A9" s="226" t="s">
        <v>304</v>
      </c>
      <c r="B9" s="311">
        <v>13</v>
      </c>
      <c r="C9" s="312"/>
      <c r="D9" s="305">
        <v>4.1667000000000003E-2</v>
      </c>
      <c r="E9" s="306"/>
      <c r="F9" s="305">
        <v>9.5709000000000002E-3</v>
      </c>
      <c r="G9" s="306"/>
      <c r="H9" s="258">
        <v>1.5422999999999999E-2</v>
      </c>
      <c r="I9" s="259">
        <v>-9.6092999999999994E-3</v>
      </c>
      <c r="J9" s="260">
        <v>1.1639E-2</v>
      </c>
    </row>
    <row r="10" spans="1:17" ht="16.2" thickBot="1" x14ac:dyDescent="0.35">
      <c r="A10" s="236" t="s">
        <v>305</v>
      </c>
      <c r="B10" s="313">
        <v>14</v>
      </c>
      <c r="C10" s="314"/>
      <c r="D10" s="307">
        <v>2.3519999999999999E-2</v>
      </c>
      <c r="E10" s="308"/>
      <c r="F10" s="307">
        <v>2.0715999999999998E-3</v>
      </c>
      <c r="G10" s="308">
        <v>2.0715999999999998E-3</v>
      </c>
      <c r="H10" s="244">
        <v>-2.7242E-3</v>
      </c>
      <c r="I10" s="241">
        <v>-8.7449999999999993E-3</v>
      </c>
      <c r="J10" s="242">
        <v>1.0763999999999999E-2</v>
      </c>
    </row>
    <row r="11" spans="1:17" ht="16.2" thickBot="1" x14ac:dyDescent="0.35">
      <c r="A11" s="279" t="s">
        <v>253</v>
      </c>
      <c r="B11" s="323">
        <v>195</v>
      </c>
      <c r="C11" s="324"/>
      <c r="D11" s="309">
        <v>2.6244E-2</v>
      </c>
      <c r="E11" s="310"/>
      <c r="F11" s="309">
        <v>2.2672999999999999E-3</v>
      </c>
      <c r="G11" s="310">
        <v>2.2672999999999999E-3</v>
      </c>
    </row>
    <row r="13" spans="1:17" s="218" customFormat="1" ht="16.2" customHeight="1" thickBot="1" x14ac:dyDescent="0.35">
      <c r="A13" s="264" t="s">
        <v>310</v>
      </c>
      <c r="I13" s="251"/>
      <c r="J13" s="251"/>
      <c r="K13" s="251"/>
      <c r="L13" s="219"/>
    </row>
    <row r="14" spans="1:17" s="218" customFormat="1" ht="16.8" customHeight="1" thickTop="1" x14ac:dyDescent="0.3">
      <c r="A14" s="220"/>
      <c r="B14" s="301" t="s">
        <v>294</v>
      </c>
      <c r="C14" s="325"/>
      <c r="D14" s="326" t="s">
        <v>295</v>
      </c>
      <c r="E14" s="326"/>
      <c r="F14" s="301" t="s">
        <v>307</v>
      </c>
      <c r="G14" s="302"/>
      <c r="H14" s="330" t="s">
        <v>308</v>
      </c>
      <c r="I14" s="267"/>
      <c r="J14" s="268"/>
      <c r="K14" s="251"/>
      <c r="L14" s="219"/>
    </row>
    <row r="15" spans="1:17" s="218" customFormat="1" ht="19.8" customHeight="1" thickBot="1" x14ac:dyDescent="0.35">
      <c r="A15" s="221" t="s">
        <v>296</v>
      </c>
      <c r="B15" s="222" t="s">
        <v>297</v>
      </c>
      <c r="C15" s="223" t="s">
        <v>298</v>
      </c>
      <c r="D15" s="224" t="s">
        <v>297</v>
      </c>
      <c r="E15" s="224" t="s">
        <v>298</v>
      </c>
      <c r="F15" s="222" t="s">
        <v>297</v>
      </c>
      <c r="G15" s="223" t="s">
        <v>298</v>
      </c>
      <c r="H15" s="331"/>
      <c r="I15" s="269" t="s">
        <v>299</v>
      </c>
      <c r="J15" s="270" t="s">
        <v>300</v>
      </c>
      <c r="L15" s="225"/>
    </row>
    <row r="16" spans="1:17" s="218" customFormat="1" ht="16.2" thickTop="1" x14ac:dyDescent="0.3">
      <c r="A16" s="226" t="s">
        <v>301</v>
      </c>
      <c r="B16" s="227">
        <v>29</v>
      </c>
      <c r="C16" s="228">
        <v>24</v>
      </c>
      <c r="D16" s="229">
        <v>4.8500000000000001E-2</v>
      </c>
      <c r="E16" s="228">
        <v>4.9500000000000002E-2</v>
      </c>
      <c r="F16" s="277">
        <v>5.3883000000000004E-3</v>
      </c>
      <c r="G16" s="277">
        <v>5.8015000000000002E-3</v>
      </c>
      <c r="H16" s="265">
        <v>9.5768999999999997E-4</v>
      </c>
      <c r="I16" s="233">
        <v>-1.1088000000000001E-2</v>
      </c>
      <c r="J16" s="266">
        <v>1.1438E-2</v>
      </c>
      <c r="L16" s="233"/>
    </row>
    <row r="17" spans="1:15" s="218" customFormat="1" x14ac:dyDescent="0.3">
      <c r="A17" s="226" t="s">
        <v>302</v>
      </c>
      <c r="B17" s="227">
        <v>20</v>
      </c>
      <c r="C17" s="228">
        <v>29</v>
      </c>
      <c r="D17" s="234">
        <v>4.99E-2</v>
      </c>
      <c r="E17" s="228">
        <v>3.6700000000000003E-2</v>
      </c>
      <c r="F17" s="277">
        <v>6.8358000000000004E-3</v>
      </c>
      <c r="G17" s="277">
        <v>2.5601999999999999E-3</v>
      </c>
      <c r="H17" s="252">
        <v>-1.3226E-2</v>
      </c>
      <c r="I17" s="253">
        <v>-1.1178E-2</v>
      </c>
      <c r="J17" s="257">
        <v>1.0560999999999999E-2</v>
      </c>
      <c r="L17" s="235"/>
    </row>
    <row r="18" spans="1:15" s="218" customFormat="1" ht="16.2" thickBot="1" x14ac:dyDescent="0.35">
      <c r="A18" s="236" t="s">
        <v>303</v>
      </c>
      <c r="B18" s="237">
        <v>29</v>
      </c>
      <c r="C18" s="238">
        <v>28</v>
      </c>
      <c r="D18" s="239">
        <v>4.0500000000000001E-2</v>
      </c>
      <c r="E18" s="238">
        <v>3.39E-2</v>
      </c>
      <c r="F18" s="278">
        <v>3.2642000000000001E-3</v>
      </c>
      <c r="G18" s="278">
        <v>3.0073000000000001E-3</v>
      </c>
      <c r="H18" s="240">
        <v>-6.6851999999999996E-3</v>
      </c>
      <c r="I18" s="241">
        <v>-8.0654999999999998E-3</v>
      </c>
      <c r="J18" s="242">
        <v>7.7403999999999997E-3</v>
      </c>
      <c r="L18" s="233"/>
    </row>
    <row r="19" spans="1:15" s="218" customFormat="1" x14ac:dyDescent="0.3">
      <c r="A19" s="226" t="s">
        <v>304</v>
      </c>
      <c r="B19" s="227">
        <v>8</v>
      </c>
      <c r="C19" s="228">
        <v>5</v>
      </c>
      <c r="D19" s="243">
        <v>1.78E-2</v>
      </c>
      <c r="E19" s="228">
        <v>7.3400000000000007E-2</v>
      </c>
      <c r="F19" s="277">
        <v>8.4623999999999995E-4</v>
      </c>
      <c r="G19" s="277">
        <v>2.1042000000000002E-2</v>
      </c>
      <c r="H19" s="230">
        <v>5.5598000000000002E-2</v>
      </c>
      <c r="I19" s="231">
        <v>-3.5317000000000001E-2</v>
      </c>
      <c r="J19" s="232">
        <v>6.3876000000000002E-2</v>
      </c>
      <c r="L19" s="233"/>
    </row>
    <row r="20" spans="1:15" s="218" customFormat="1" ht="16.2" thickBot="1" x14ac:dyDescent="0.35">
      <c r="A20" s="236" t="s">
        <v>305</v>
      </c>
      <c r="B20" s="237">
        <v>7</v>
      </c>
      <c r="C20" s="238">
        <v>7</v>
      </c>
      <c r="D20" s="239">
        <v>1.6500000000000001E-2</v>
      </c>
      <c r="E20" s="238">
        <v>4.3299999999999998E-2</v>
      </c>
      <c r="F20" s="278">
        <v>1.3301000000000001E-3</v>
      </c>
      <c r="G20" s="278">
        <v>4.7751E-3</v>
      </c>
      <c r="H20" s="244">
        <v>2.6757E-2</v>
      </c>
      <c r="I20" s="241">
        <v>-3.0748000000000001E-2</v>
      </c>
      <c r="J20" s="242">
        <v>3.4661999999999998E-2</v>
      </c>
      <c r="L20" s="233"/>
    </row>
    <row r="21" spans="1:15" s="218" customFormat="1" ht="16.2" thickBot="1" x14ac:dyDescent="0.35">
      <c r="A21" s="245" t="s">
        <v>253</v>
      </c>
      <c r="B21" s="239">
        <v>100</v>
      </c>
      <c r="C21" s="238">
        <v>95</v>
      </c>
      <c r="D21" s="239">
        <v>2.64E-2</v>
      </c>
      <c r="E21" s="238">
        <v>2.58E-2</v>
      </c>
      <c r="F21" s="278">
        <v>2.3121000000000001E-3</v>
      </c>
      <c r="G21" s="278">
        <v>2.1787E-3</v>
      </c>
      <c r="H21" s="246">
        <v>-5.7043999999999997E-4</v>
      </c>
      <c r="I21" s="247">
        <v>-1.8971999999999999E-3</v>
      </c>
      <c r="J21" s="248">
        <v>1.9258999999999999E-3</v>
      </c>
      <c r="L21" s="233"/>
      <c r="M21" s="249"/>
      <c r="N21" s="249"/>
      <c r="O21" s="249"/>
    </row>
  </sheetData>
  <mergeCells count="27">
    <mergeCell ref="B14:C14"/>
    <mergeCell ref="D14:E14"/>
    <mergeCell ref="B5:C5"/>
    <mergeCell ref="D5:E5"/>
    <mergeCell ref="H4:H5"/>
    <mergeCell ref="H14:H15"/>
    <mergeCell ref="F7:G7"/>
    <mergeCell ref="F8:G8"/>
    <mergeCell ref="F9:G9"/>
    <mergeCell ref="F10:G10"/>
    <mergeCell ref="F11:G11"/>
    <mergeCell ref="A1:J1"/>
    <mergeCell ref="F14:G14"/>
    <mergeCell ref="F5:G5"/>
    <mergeCell ref="D9:E9"/>
    <mergeCell ref="D10:E10"/>
    <mergeCell ref="D11:E11"/>
    <mergeCell ref="B9:C9"/>
    <mergeCell ref="B10:C10"/>
    <mergeCell ref="D6:E6"/>
    <mergeCell ref="D7:E7"/>
    <mergeCell ref="D8:E8"/>
    <mergeCell ref="B6:C6"/>
    <mergeCell ref="B7:C7"/>
    <mergeCell ref="B8:C8"/>
    <mergeCell ref="B11:C11"/>
    <mergeCell ref="F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'TABLE S1'!Print_Titles</vt:lpstr>
    </vt:vector>
  </TitlesOfParts>
  <Company>NOAA Fisheries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Lynsey Wilcox</dc:creator>
  <cp:lastModifiedBy>Todd.Speakman</cp:lastModifiedBy>
  <dcterms:created xsi:type="dcterms:W3CDTF">2020-12-10T14:55:24Z</dcterms:created>
  <dcterms:modified xsi:type="dcterms:W3CDTF">2022-03-17T15:33:08Z</dcterms:modified>
</cp:coreProperties>
</file>