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ie.Davis\Desktop\Final_ksd\"/>
    </mc:Choice>
  </mc:AlternateContent>
  <bookViews>
    <workbookView xWindow="0" yWindow="0" windowWidth="17790" windowHeight="3510"/>
  </bookViews>
  <sheets>
    <sheet name="key" sheetId="4" r:id="rId1"/>
    <sheet name="PC_ASLL" sheetId="5" r:id="rId2"/>
    <sheet name="SB_ASLL" sheetId="3" r:id="rId3"/>
    <sheet name="SC_ASLL" sheetId="7" r:id="rId4"/>
  </sheets>
  <calcPr calcId="162913"/>
</workbook>
</file>

<file path=xl/calcChain.xml><?xml version="1.0" encoding="utf-8"?>
<calcChain xmlns="http://schemas.openxmlformats.org/spreadsheetml/2006/main">
  <c r="N10" i="7" l="1"/>
  <c r="N11" i="7"/>
  <c r="N12" i="7"/>
  <c r="J10" i="7"/>
  <c r="J11" i="7"/>
  <c r="J12" i="7"/>
  <c r="F12" i="7"/>
  <c r="E12" i="7"/>
  <c r="D12" i="7"/>
  <c r="C12" i="7"/>
  <c r="F12" i="3"/>
  <c r="E12" i="3"/>
  <c r="D12" i="3"/>
  <c r="C12" i="3"/>
  <c r="N8" i="3"/>
  <c r="N10" i="3"/>
  <c r="J8" i="3"/>
  <c r="J9" i="3"/>
  <c r="J10" i="3"/>
  <c r="J12" i="3"/>
  <c r="L12" i="3"/>
  <c r="N12" i="3" s="1"/>
  <c r="N8" i="5"/>
  <c r="N9" i="5"/>
  <c r="N10" i="5"/>
  <c r="N7" i="5"/>
  <c r="L12" i="5"/>
  <c r="N12" i="5" s="1"/>
  <c r="J8" i="5"/>
  <c r="J9" i="5"/>
  <c r="J10" i="5"/>
  <c r="J12" i="5"/>
  <c r="J7" i="5"/>
  <c r="F12" i="5"/>
  <c r="E12" i="5"/>
  <c r="D12" i="5"/>
  <c r="C12" i="5"/>
</calcChain>
</file>

<file path=xl/sharedStrings.xml><?xml version="1.0" encoding="utf-8"?>
<sst xmlns="http://schemas.openxmlformats.org/spreadsheetml/2006/main" count="126" uniqueCount="51">
  <si>
    <t>PC</t>
  </si>
  <si>
    <t>SB</t>
  </si>
  <si>
    <t>SC</t>
  </si>
  <si>
    <t>DSI</t>
  </si>
  <si>
    <t>Injury Determination for observed interactions</t>
  </si>
  <si>
    <t>Code</t>
  </si>
  <si>
    <t>Description</t>
  </si>
  <si>
    <t>D</t>
  </si>
  <si>
    <t>Dead</t>
  </si>
  <si>
    <t>SI</t>
  </si>
  <si>
    <t>Serious Injury</t>
  </si>
  <si>
    <t>NSI</t>
  </si>
  <si>
    <t>Non Serious Injury</t>
  </si>
  <si>
    <t>UD</t>
  </si>
  <si>
    <t>Injury determination cannot be determined</t>
  </si>
  <si>
    <t>Year</t>
  </si>
  <si>
    <t>Total</t>
  </si>
  <si>
    <t>Total number of takes</t>
  </si>
  <si>
    <t>Number of takes with dead or serious injury determination</t>
  </si>
  <si>
    <t>Statistical Key</t>
  </si>
  <si>
    <t>Est. Total</t>
  </si>
  <si>
    <t>Estimated total number of takes</t>
  </si>
  <si>
    <t>Est. DSI</t>
  </si>
  <si>
    <t>Estimated number of takes with dead or serious injury determination</t>
  </si>
  <si>
    <t>SE</t>
  </si>
  <si>
    <t>Stardard error of the estimates</t>
  </si>
  <si>
    <t>CV</t>
  </si>
  <si>
    <t>Sample coefficient of variation</t>
  </si>
  <si>
    <t>NaN</t>
  </si>
  <si>
    <t>Not a number</t>
  </si>
  <si>
    <t>Species code used by the SRG</t>
  </si>
  <si>
    <t>Species</t>
  </si>
  <si>
    <t>False killer whale (includes only those identified as PC, excludes proportion of BF)</t>
  </si>
  <si>
    <t xml:space="preserve">Rough-toothed dolphin </t>
  </si>
  <si>
    <t xml:space="preserve">Striped dolphin </t>
  </si>
  <si>
    <t>Observed Takes and Injury Determination</t>
  </si>
  <si>
    <t>Estimates of Total Number of Takes</t>
  </si>
  <si>
    <t>Estimates of Total Number of DSI</t>
  </si>
  <si>
    <t>American Samoa permitted longline fishery</t>
  </si>
  <si>
    <t>False killer whale (estimates are for those identified as PC)</t>
  </si>
  <si>
    <t>American Samoa EEZ</t>
  </si>
  <si>
    <t>Rough-toothed dolphin (SB)</t>
  </si>
  <si>
    <t>American Samoa  permitted deep-set longline fishery</t>
  </si>
  <si>
    <t>Striped dolphin (SC)</t>
  </si>
  <si>
    <t>Notes</t>
  </si>
  <si>
    <t>American Samoa permitted deep-set longline fishery</t>
  </si>
  <si>
    <t>The observed take of SC in 2019 occurred in a stratum that was involved in the estimate of the ratio (takes/trip) in 2018 and 2019; consequently, the observed take in 2018 is zero but the estimated take is positive.</t>
  </si>
  <si>
    <t>Year of a trip and take is defined as the calendar year when the trip arrived back in port</t>
  </si>
  <si>
    <t>The average over the most recent 5 years</t>
  </si>
  <si>
    <t>5 yr avg</t>
  </si>
  <si>
    <t>pir.asll.ceta.1519.xlsx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</si>
</sst>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1"/>
    </font>
    <font>
      <u/>
      <sz val="11"/>
      <color rgb="FF000000"/>
      <name val="Calibri1"/>
    </font>
    <font>
      <sz val="11"/>
      <color rgb="FF000000"/>
      <name val="Liberation Sans1"/>
    </font>
    <font>
      <sz val="11"/>
      <color theme="1"/>
      <name val="Calibri1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</cellStyleXfs>
  <cellXfs count="13">
    <xf numFmtId="0" fontId="0" fillId="0" borderId="0" xfId="0"/>
    <xf numFmtId="0" fontId="19" fillId="0" borderId="0" xfId="42" applyFont="1" applyFill="1" applyAlignment="1" applyProtection="1"/>
    <xf numFmtId="0" fontId="20" fillId="0" borderId="0" xfId="42" applyFont="1" applyFill="1" applyAlignment="1" applyProtection="1"/>
    <xf numFmtId="0" fontId="21" fillId="0" borderId="0" xfId="43" applyFont="1" applyFill="1" applyAlignment="1" applyProtection="1"/>
    <xf numFmtId="164" fontId="19" fillId="0" borderId="0" xfId="42" applyNumberFormat="1" applyFont="1" applyFill="1" applyAlignment="1" applyProtection="1"/>
    <xf numFmtId="164" fontId="19" fillId="0" borderId="0" xfId="42" applyNumberFormat="1" applyFont="1" applyFill="1" applyAlignment="1" applyProtection="1">
      <alignment horizontal="right"/>
    </xf>
    <xf numFmtId="0" fontId="0" fillId="0" borderId="0" xfId="0" applyFill="1"/>
    <xf numFmtId="1" fontId="22" fillId="0" borderId="0" xfId="0" applyNumberFormat="1" applyFont="1"/>
    <xf numFmtId="164" fontId="22" fillId="0" borderId="0" xfId="0" applyNumberFormat="1" applyFont="1"/>
    <xf numFmtId="0" fontId="22" fillId="0" borderId="0" xfId="0" applyFont="1"/>
    <xf numFmtId="0" fontId="19" fillId="0" borderId="0" xfId="43" applyFont="1" applyFill="1" applyAlignment="1" applyProtection="1"/>
    <xf numFmtId="0" fontId="19" fillId="0" borderId="0" xfId="42" applyFont="1" applyFill="1" applyBorder="1" applyAlignment="1" applyProtection="1">
      <alignment horizontal="center"/>
    </xf>
    <xf numFmtId="0" fontId="23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cel Built-in Normal 1" xfId="42"/>
    <cellStyle name="Excel Built-in Normal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B20" sqref="B20"/>
    </sheetView>
  </sheetViews>
  <sheetFormatPr defaultRowHeight="15"/>
  <cols>
    <col min="1" max="1" width="18.140625" customWidth="1"/>
    <col min="2" max="2" width="83" bestFit="1" customWidth="1"/>
  </cols>
  <sheetData>
    <row r="1" spans="1:3" ht="15.75">
      <c r="A1" s="12" t="s">
        <v>50</v>
      </c>
    </row>
    <row r="2" spans="1:3">
      <c r="A2" s="1" t="s">
        <v>4</v>
      </c>
      <c r="B2" s="1"/>
      <c r="C2" s="1"/>
    </row>
    <row r="3" spans="1:3">
      <c r="A3" s="2" t="s">
        <v>5</v>
      </c>
      <c r="B3" s="2" t="s">
        <v>6</v>
      </c>
    </row>
    <row r="4" spans="1:3">
      <c r="A4" s="1" t="s">
        <v>7</v>
      </c>
      <c r="B4" s="1" t="s">
        <v>8</v>
      </c>
    </row>
    <row r="5" spans="1:3">
      <c r="A5" s="1" t="s">
        <v>9</v>
      </c>
      <c r="B5" s="1" t="s">
        <v>10</v>
      </c>
    </row>
    <row r="6" spans="1:3">
      <c r="A6" s="1" t="s">
        <v>11</v>
      </c>
      <c r="B6" s="1" t="s">
        <v>12</v>
      </c>
    </row>
    <row r="7" spans="1:3">
      <c r="A7" s="1" t="s">
        <v>13</v>
      </c>
      <c r="B7" s="1" t="s">
        <v>14</v>
      </c>
    </row>
    <row r="8" spans="1:3">
      <c r="A8" s="1"/>
      <c r="B8" s="1"/>
      <c r="C8" s="1"/>
    </row>
    <row r="9" spans="1:3">
      <c r="A9" s="1"/>
      <c r="B9" s="1"/>
      <c r="C9" s="1"/>
    </row>
    <row r="10" spans="1:3">
      <c r="A10" s="1" t="s">
        <v>15</v>
      </c>
      <c r="B10" s="1" t="s">
        <v>47</v>
      </c>
      <c r="C10" s="1"/>
    </row>
    <row r="11" spans="1:3">
      <c r="A11" s="1" t="s">
        <v>49</v>
      </c>
      <c r="B11" s="1" t="s">
        <v>48</v>
      </c>
      <c r="C11" s="1"/>
    </row>
    <row r="12" spans="1:3">
      <c r="A12" s="1"/>
      <c r="B12" s="1"/>
      <c r="C12" s="1"/>
    </row>
    <row r="13" spans="1:3">
      <c r="A13" s="1" t="s">
        <v>16</v>
      </c>
      <c r="B13" s="1" t="s">
        <v>17</v>
      </c>
      <c r="C13" s="1"/>
    </row>
    <row r="14" spans="1:3">
      <c r="A14" s="1" t="s">
        <v>3</v>
      </c>
      <c r="B14" s="1" t="s">
        <v>18</v>
      </c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17" spans="1:3">
      <c r="A17" s="1" t="s">
        <v>19</v>
      </c>
      <c r="B17" s="1"/>
      <c r="C17" s="1"/>
    </row>
    <row r="18" spans="1:3">
      <c r="A18" s="1" t="s">
        <v>20</v>
      </c>
      <c r="B18" s="1" t="s">
        <v>21</v>
      </c>
      <c r="C18" s="1"/>
    </row>
    <row r="19" spans="1:3">
      <c r="A19" s="1" t="s">
        <v>22</v>
      </c>
      <c r="B19" s="1" t="s">
        <v>23</v>
      </c>
      <c r="C19" s="1"/>
    </row>
    <row r="20" spans="1:3">
      <c r="A20" s="1" t="s">
        <v>24</v>
      </c>
      <c r="B20" s="1" t="s">
        <v>25</v>
      </c>
      <c r="C20" s="1"/>
    </row>
    <row r="21" spans="1:3">
      <c r="A21" s="1" t="s">
        <v>26</v>
      </c>
      <c r="B21" s="1" t="s">
        <v>27</v>
      </c>
      <c r="C21" s="1"/>
    </row>
    <row r="22" spans="1:3">
      <c r="A22" s="1" t="s">
        <v>28</v>
      </c>
      <c r="B22" s="1" t="s">
        <v>29</v>
      </c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 t="s">
        <v>30</v>
      </c>
      <c r="B25" s="1" t="s">
        <v>31</v>
      </c>
      <c r="C25" s="1"/>
    </row>
    <row r="26" spans="1:3">
      <c r="A26" s="1" t="s">
        <v>0</v>
      </c>
      <c r="B26" s="8" t="s">
        <v>32</v>
      </c>
      <c r="C26" s="1"/>
    </row>
    <row r="27" spans="1:3">
      <c r="A27" s="1" t="s">
        <v>1</v>
      </c>
      <c r="B27" s="3" t="s">
        <v>33</v>
      </c>
      <c r="C27" s="1"/>
    </row>
    <row r="28" spans="1:3">
      <c r="A28" s="1" t="s">
        <v>2</v>
      </c>
      <c r="B28" s="9" t="s">
        <v>34</v>
      </c>
      <c r="C28" s="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2" sqref="B12"/>
    </sheetView>
  </sheetViews>
  <sheetFormatPr defaultRowHeight="15"/>
  <cols>
    <col min="1" max="14" width="11.140625" customWidth="1"/>
  </cols>
  <sheetData>
    <row r="1" spans="1:15">
      <c r="A1" s="9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0" t="s">
        <v>40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1" t="s">
        <v>35</v>
      </c>
      <c r="D5" s="11"/>
      <c r="E5" s="11"/>
      <c r="F5" s="11"/>
      <c r="G5" s="11"/>
      <c r="H5" s="11" t="s">
        <v>36</v>
      </c>
      <c r="I5" s="11"/>
      <c r="J5" s="11"/>
      <c r="K5" s="3"/>
      <c r="L5" s="11" t="s">
        <v>37</v>
      </c>
      <c r="M5" s="11"/>
      <c r="N5" s="11"/>
    </row>
    <row r="6" spans="1:15">
      <c r="A6" s="1" t="s">
        <v>31</v>
      </c>
      <c r="B6" s="1" t="s">
        <v>15</v>
      </c>
      <c r="C6" s="3" t="s">
        <v>7</v>
      </c>
      <c r="D6" s="3" t="s">
        <v>9</v>
      </c>
      <c r="E6" s="3" t="s">
        <v>11</v>
      </c>
      <c r="F6" s="3" t="s">
        <v>13</v>
      </c>
      <c r="G6" s="3"/>
      <c r="H6" s="1" t="s">
        <v>20</v>
      </c>
      <c r="I6" s="1" t="s">
        <v>24</v>
      </c>
      <c r="J6" s="1" t="s">
        <v>26</v>
      </c>
      <c r="K6" s="3"/>
      <c r="L6" s="1" t="s">
        <v>22</v>
      </c>
      <c r="M6" s="1" t="s">
        <v>24</v>
      </c>
      <c r="N6" s="1" t="s">
        <v>26</v>
      </c>
    </row>
    <row r="7" spans="1:15">
      <c r="A7" s="10" t="s">
        <v>0</v>
      </c>
      <c r="B7" s="1">
        <v>2015</v>
      </c>
      <c r="C7" s="1">
        <v>1</v>
      </c>
      <c r="D7" s="1">
        <v>1</v>
      </c>
      <c r="E7" s="1">
        <v>0</v>
      </c>
      <c r="F7" s="1">
        <v>0</v>
      </c>
      <c r="G7" s="1"/>
      <c r="H7" s="7">
        <v>5.2649999999999997</v>
      </c>
      <c r="I7" s="8">
        <v>4.3807447996887401</v>
      </c>
      <c r="J7" s="5">
        <f>I7/H7</f>
        <v>0.83205029433784239</v>
      </c>
      <c r="K7" s="1"/>
      <c r="L7" s="7">
        <v>5.2649999999999997</v>
      </c>
      <c r="M7" s="8">
        <v>4.3807447996887401</v>
      </c>
      <c r="N7" s="5">
        <f>M7/L7</f>
        <v>0.83205029433784239</v>
      </c>
    </row>
    <row r="8" spans="1:15">
      <c r="A8" s="10" t="s">
        <v>0</v>
      </c>
      <c r="B8" s="1">
        <v>2016</v>
      </c>
      <c r="C8" s="1">
        <v>0</v>
      </c>
      <c r="D8" s="1">
        <v>1</v>
      </c>
      <c r="E8" s="1">
        <v>1</v>
      </c>
      <c r="F8" s="1">
        <v>0</v>
      </c>
      <c r="G8" s="1"/>
      <c r="H8" s="7">
        <v>10.1966126656848</v>
      </c>
      <c r="I8" s="8">
        <v>5.1929548495487099</v>
      </c>
      <c r="J8" s="5">
        <f t="shared" ref="J8:J12" si="0">I8/H8</f>
        <v>0.50928234893386071</v>
      </c>
      <c r="K8" s="1"/>
      <c r="L8" s="7">
        <v>6.6030927835051498</v>
      </c>
      <c r="M8" s="8">
        <v>4.0389648829823299</v>
      </c>
      <c r="N8" s="5">
        <f t="shared" ref="N8:N12" si="1">M8/L8</f>
        <v>0.61167774184119639</v>
      </c>
    </row>
    <row r="9" spans="1:15">
      <c r="A9" s="10" t="s">
        <v>0</v>
      </c>
      <c r="B9" s="1">
        <v>2017</v>
      </c>
      <c r="C9" s="1">
        <v>0</v>
      </c>
      <c r="D9" s="1">
        <v>1</v>
      </c>
      <c r="E9" s="1">
        <v>0</v>
      </c>
      <c r="F9" s="1">
        <v>0</v>
      </c>
      <c r="G9" s="1"/>
      <c r="H9" s="7">
        <v>6.1912380952380897</v>
      </c>
      <c r="I9" s="8">
        <v>3.9746718833758901</v>
      </c>
      <c r="J9" s="5">
        <f t="shared" si="0"/>
        <v>0.64198336782314303</v>
      </c>
      <c r="K9" s="1"/>
      <c r="L9" s="7">
        <v>3.0826666666666598</v>
      </c>
      <c r="M9" s="8">
        <v>2.7974744165248602</v>
      </c>
      <c r="N9" s="5">
        <f t="shared" si="1"/>
        <v>0.90748521297303197</v>
      </c>
    </row>
    <row r="10" spans="1:15">
      <c r="A10" s="10" t="s">
        <v>0</v>
      </c>
      <c r="B10" s="1">
        <v>2018</v>
      </c>
      <c r="C10" s="1">
        <v>0</v>
      </c>
      <c r="D10" s="1">
        <v>1</v>
      </c>
      <c r="E10" s="1">
        <v>0</v>
      </c>
      <c r="F10" s="1">
        <v>0</v>
      </c>
      <c r="G10" s="1"/>
      <c r="H10" s="7">
        <v>5.2807619047619001</v>
      </c>
      <c r="I10" s="8">
        <v>3.3901613122912</v>
      </c>
      <c r="J10" s="5">
        <f t="shared" si="0"/>
        <v>0.64198336782314291</v>
      </c>
      <c r="K10" s="1"/>
      <c r="L10" s="7">
        <v>5.2807619047619001</v>
      </c>
      <c r="M10" s="8">
        <v>3.3901613122912</v>
      </c>
      <c r="N10" s="5">
        <f t="shared" si="1"/>
        <v>0.64198336782314291</v>
      </c>
    </row>
    <row r="11" spans="1:15">
      <c r="A11" s="10" t="s">
        <v>0</v>
      </c>
      <c r="B11" s="1">
        <v>2019</v>
      </c>
      <c r="C11" s="1">
        <v>0</v>
      </c>
      <c r="D11" s="1">
        <v>0</v>
      </c>
      <c r="E11" s="1">
        <v>0</v>
      </c>
      <c r="F11" s="1">
        <v>0</v>
      </c>
      <c r="G11" s="1"/>
      <c r="H11" s="7">
        <v>0</v>
      </c>
      <c r="I11" s="8">
        <v>0</v>
      </c>
      <c r="J11" s="5" t="s">
        <v>28</v>
      </c>
      <c r="K11" s="1"/>
      <c r="L11" s="7">
        <v>0</v>
      </c>
      <c r="M11" s="8">
        <v>0</v>
      </c>
      <c r="N11" s="5" t="s">
        <v>28</v>
      </c>
    </row>
    <row r="12" spans="1:15">
      <c r="A12" s="1"/>
      <c r="B12" s="1" t="s">
        <v>49</v>
      </c>
      <c r="C12" s="1">
        <f>AVERAGE(C7:C11)</f>
        <v>0.2</v>
      </c>
      <c r="D12" s="1">
        <f>AVERAGE(D7:D11)</f>
        <v>0.8</v>
      </c>
      <c r="E12" s="1">
        <f>AVERAGE(E7:E11)</f>
        <v>0.2</v>
      </c>
      <c r="F12" s="1">
        <f>AVERAGE(F7:F11)</f>
        <v>0</v>
      </c>
      <c r="G12" s="1"/>
      <c r="H12" s="8">
        <v>5.3867225331369699</v>
      </c>
      <c r="I12" s="8">
        <v>2.3240431013193898</v>
      </c>
      <c r="J12" s="5">
        <f t="shared" si="0"/>
        <v>0.4314391704831283</v>
      </c>
      <c r="K12" s="1"/>
      <c r="L12" s="8">
        <f>AVERAGE(L7:L11)</f>
        <v>4.0463042709867416</v>
      </c>
      <c r="M12" s="8">
        <v>1.97961648175801</v>
      </c>
      <c r="N12" s="5">
        <f t="shared" si="1"/>
        <v>0.48924063767336406</v>
      </c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4"/>
      <c r="K13" s="4"/>
      <c r="L13" s="1"/>
      <c r="M13" s="1"/>
      <c r="N13" s="4"/>
      <c r="O13" s="4"/>
    </row>
  </sheetData>
  <mergeCells count="3">
    <mergeCell ref="C5:G5"/>
    <mergeCell ref="H5:J5"/>
    <mergeCell ref="L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B12" sqref="B12"/>
    </sheetView>
  </sheetViews>
  <sheetFormatPr defaultRowHeight="15"/>
  <cols>
    <col min="1" max="14" width="11.140625" customWidth="1"/>
  </cols>
  <sheetData>
    <row r="1" spans="1:15">
      <c r="A1" s="9" t="s">
        <v>42</v>
      </c>
      <c r="B1" s="1"/>
      <c r="C1" s="1"/>
      <c r="D1" s="1"/>
      <c r="E1" s="1"/>
      <c r="F1" s="1"/>
      <c r="G1" s="1"/>
      <c r="H1" s="1"/>
      <c r="I1" s="1"/>
    </row>
    <row r="2" spans="1:15">
      <c r="A2" s="10" t="s">
        <v>41</v>
      </c>
      <c r="B2" s="1"/>
      <c r="C2" s="1"/>
      <c r="D2" s="1"/>
      <c r="E2" s="1"/>
      <c r="F2" s="1"/>
      <c r="G2" s="1"/>
      <c r="H2" s="1"/>
      <c r="I2" s="1"/>
      <c r="J2" s="6"/>
      <c r="K2" s="6"/>
      <c r="L2" s="6"/>
      <c r="M2" s="6"/>
      <c r="N2" s="6"/>
      <c r="O2" s="6"/>
    </row>
    <row r="4" spans="1:15">
      <c r="A4" s="1" t="s">
        <v>40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1" t="s">
        <v>35</v>
      </c>
      <c r="D5" s="11"/>
      <c r="E5" s="11"/>
      <c r="F5" s="11"/>
      <c r="G5" s="11"/>
      <c r="H5" s="11" t="s">
        <v>36</v>
      </c>
      <c r="I5" s="11"/>
      <c r="J5" s="11"/>
      <c r="K5" s="1"/>
      <c r="L5" s="11" t="s">
        <v>37</v>
      </c>
      <c r="M5" s="11"/>
      <c r="N5" s="11"/>
    </row>
    <row r="6" spans="1:15">
      <c r="A6" s="1" t="s">
        <v>31</v>
      </c>
      <c r="B6" s="1" t="s">
        <v>15</v>
      </c>
      <c r="C6" s="1" t="s">
        <v>7</v>
      </c>
      <c r="D6" s="1" t="s">
        <v>9</v>
      </c>
      <c r="E6" s="1" t="s">
        <v>11</v>
      </c>
      <c r="F6" s="1" t="s">
        <v>13</v>
      </c>
      <c r="G6" s="1"/>
      <c r="H6" s="1" t="s">
        <v>20</v>
      </c>
      <c r="I6" s="1" t="s">
        <v>24</v>
      </c>
      <c r="J6" s="1" t="s">
        <v>26</v>
      </c>
      <c r="K6" s="1"/>
      <c r="L6" s="1" t="s">
        <v>22</v>
      </c>
      <c r="M6" s="1" t="s">
        <v>24</v>
      </c>
      <c r="N6" s="1" t="s">
        <v>26</v>
      </c>
    </row>
    <row r="7" spans="1:15">
      <c r="A7" s="1" t="s">
        <v>1</v>
      </c>
      <c r="B7" s="1">
        <v>2015</v>
      </c>
      <c r="C7" s="1">
        <v>0</v>
      </c>
      <c r="D7" s="1">
        <v>0</v>
      </c>
      <c r="E7" s="1">
        <v>0</v>
      </c>
      <c r="F7" s="1">
        <v>0</v>
      </c>
      <c r="G7" s="1"/>
      <c r="H7" s="9">
        <v>0</v>
      </c>
      <c r="I7" s="8">
        <v>0</v>
      </c>
      <c r="J7" s="5" t="s">
        <v>28</v>
      </c>
      <c r="K7" s="1"/>
      <c r="L7" s="7">
        <v>0</v>
      </c>
      <c r="M7" s="8">
        <v>0</v>
      </c>
      <c r="N7" s="5" t="s">
        <v>28</v>
      </c>
    </row>
    <row r="8" spans="1:15">
      <c r="A8" s="1" t="s">
        <v>1</v>
      </c>
      <c r="B8" s="1">
        <v>2016</v>
      </c>
      <c r="C8" s="1">
        <v>2</v>
      </c>
      <c r="D8" s="1">
        <v>0</v>
      </c>
      <c r="E8" s="1">
        <v>0</v>
      </c>
      <c r="F8" s="1">
        <v>0</v>
      </c>
      <c r="G8" s="1"/>
      <c r="H8" s="7">
        <v>9.7474226804123703</v>
      </c>
      <c r="I8" s="8">
        <v>6.1856249997281703</v>
      </c>
      <c r="J8" s="5">
        <f t="shared" ref="J8:J12" si="0">I8/H8</f>
        <v>0.63459082493245111</v>
      </c>
      <c r="K8" s="1"/>
      <c r="L8" s="7">
        <v>5.0309278350515401</v>
      </c>
      <c r="M8" s="8">
        <v>4.3569113097608803</v>
      </c>
      <c r="N8" s="5">
        <f t="shared" ref="N8:N12" si="1">M8/L8</f>
        <v>0.86602540378443837</v>
      </c>
    </row>
    <row r="9" spans="1:15">
      <c r="A9" s="1" t="s">
        <v>1</v>
      </c>
      <c r="B9" s="1">
        <v>2017</v>
      </c>
      <c r="C9" s="1">
        <v>0</v>
      </c>
      <c r="D9" s="1">
        <v>0</v>
      </c>
      <c r="E9" s="1">
        <v>1</v>
      </c>
      <c r="F9" s="1">
        <v>0</v>
      </c>
      <c r="G9" s="1"/>
      <c r="H9" s="7">
        <v>4.08</v>
      </c>
      <c r="I9" s="8">
        <v>3.7982732919051498</v>
      </c>
      <c r="J9" s="5">
        <f t="shared" si="0"/>
        <v>0.93094933625126219</v>
      </c>
      <c r="K9" s="1"/>
      <c r="L9" s="7">
        <v>0</v>
      </c>
      <c r="M9" s="8">
        <v>0</v>
      </c>
      <c r="N9" s="5" t="s">
        <v>28</v>
      </c>
    </row>
    <row r="10" spans="1:15">
      <c r="A10" s="1" t="s">
        <v>1</v>
      </c>
      <c r="B10" s="1">
        <v>2018</v>
      </c>
      <c r="C10" s="1">
        <v>1</v>
      </c>
      <c r="D10" s="1">
        <v>0</v>
      </c>
      <c r="E10" s="1">
        <v>0</v>
      </c>
      <c r="F10" s="1">
        <v>0</v>
      </c>
      <c r="G10" s="1"/>
      <c r="H10" s="7">
        <v>2.6514285714285699</v>
      </c>
      <c r="I10" s="8">
        <v>2.4082795959449701</v>
      </c>
      <c r="J10" s="5">
        <f t="shared" si="0"/>
        <v>0.9082951062292457</v>
      </c>
      <c r="K10" s="1"/>
      <c r="L10" s="7">
        <v>2.6514285714285699</v>
      </c>
      <c r="M10" s="8">
        <v>2.4082795959449701</v>
      </c>
      <c r="N10" s="5">
        <f t="shared" si="1"/>
        <v>0.9082951062292457</v>
      </c>
    </row>
    <row r="11" spans="1:15">
      <c r="A11" s="1" t="s">
        <v>1</v>
      </c>
      <c r="B11" s="1">
        <v>2019</v>
      </c>
      <c r="C11" s="1">
        <v>0</v>
      </c>
      <c r="D11" s="1">
        <v>0</v>
      </c>
      <c r="E11" s="1">
        <v>0</v>
      </c>
      <c r="F11" s="1">
        <v>0</v>
      </c>
      <c r="G11" s="1"/>
      <c r="H11" s="7">
        <v>0</v>
      </c>
      <c r="I11" s="8">
        <v>0</v>
      </c>
      <c r="J11" s="5" t="s">
        <v>28</v>
      </c>
      <c r="K11" s="1"/>
      <c r="L11" s="7">
        <v>0</v>
      </c>
      <c r="M11" s="8">
        <v>0</v>
      </c>
      <c r="N11" s="5" t="s">
        <v>28</v>
      </c>
    </row>
    <row r="12" spans="1:15">
      <c r="A12" s="1"/>
      <c r="B12" s="1" t="s">
        <v>49</v>
      </c>
      <c r="C12" s="4">
        <f>AVERAGE(C7:C11)</f>
        <v>0.6</v>
      </c>
      <c r="D12" s="4">
        <f>AVERAGE(D7:D11)</f>
        <v>0</v>
      </c>
      <c r="E12" s="4">
        <f>AVERAGE(E7:E11)</f>
        <v>0.2</v>
      </c>
      <c r="F12" s="4">
        <f>AVERAGE(F7:F11)</f>
        <v>0</v>
      </c>
      <c r="G12" s="1"/>
      <c r="H12" s="8">
        <v>3.2957702503681898</v>
      </c>
      <c r="I12" s="8">
        <v>1.9167023639146401</v>
      </c>
      <c r="J12" s="5">
        <f t="shared" si="0"/>
        <v>0.58156431374441653</v>
      </c>
      <c r="K12" s="1"/>
      <c r="L12" s="8">
        <f>AVERAGE(L7:L11)</f>
        <v>1.5364712812960222</v>
      </c>
      <c r="M12" s="8">
        <v>0.99564023167743099</v>
      </c>
      <c r="N12" s="5">
        <f t="shared" si="1"/>
        <v>0.64800445266871687</v>
      </c>
    </row>
  </sheetData>
  <mergeCells count="3">
    <mergeCell ref="C5:G5"/>
    <mergeCell ref="H5:J5"/>
    <mergeCell ref="L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B12" sqref="B12"/>
    </sheetView>
  </sheetViews>
  <sheetFormatPr defaultRowHeight="15"/>
  <cols>
    <col min="1" max="14" width="11.140625" customWidth="1"/>
  </cols>
  <sheetData>
    <row r="1" spans="1:15">
      <c r="A1" s="9" t="s">
        <v>45</v>
      </c>
    </row>
    <row r="2" spans="1:15">
      <c r="A2" s="3" t="s">
        <v>43</v>
      </c>
    </row>
    <row r="4" spans="1:15">
      <c r="A4" s="1" t="s">
        <v>40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1" t="s">
        <v>35</v>
      </c>
      <c r="D5" s="11"/>
      <c r="E5" s="11"/>
      <c r="F5" s="11"/>
      <c r="G5" s="11"/>
      <c r="H5" s="11" t="s">
        <v>36</v>
      </c>
      <c r="I5" s="11"/>
      <c r="J5" s="11"/>
      <c r="K5" s="1"/>
      <c r="L5" s="11" t="s">
        <v>37</v>
      </c>
      <c r="M5" s="11"/>
      <c r="N5" s="11"/>
    </row>
    <row r="6" spans="1:15">
      <c r="A6" s="1" t="s">
        <v>31</v>
      </c>
      <c r="B6" s="1" t="s">
        <v>15</v>
      </c>
      <c r="C6" s="1" t="s">
        <v>7</v>
      </c>
      <c r="D6" s="1" t="s">
        <v>9</v>
      </c>
      <c r="E6" s="1" t="s">
        <v>11</v>
      </c>
      <c r="F6" s="1" t="s">
        <v>13</v>
      </c>
      <c r="G6" s="1"/>
      <c r="H6" s="1" t="s">
        <v>20</v>
      </c>
      <c r="I6" s="1" t="s">
        <v>24</v>
      </c>
      <c r="J6" s="1" t="s">
        <v>26</v>
      </c>
      <c r="K6" s="1"/>
      <c r="L6" s="1" t="s">
        <v>22</v>
      </c>
      <c r="M6" s="1" t="s">
        <v>24</v>
      </c>
      <c r="N6" s="1" t="s">
        <v>26</v>
      </c>
    </row>
    <row r="7" spans="1:15">
      <c r="A7" s="1" t="s">
        <v>2</v>
      </c>
      <c r="B7" s="1">
        <v>2015</v>
      </c>
      <c r="C7" s="1">
        <v>0</v>
      </c>
      <c r="D7" s="1">
        <v>0</v>
      </c>
      <c r="E7" s="1">
        <v>0</v>
      </c>
      <c r="F7" s="1">
        <v>0</v>
      </c>
      <c r="G7" s="1"/>
      <c r="H7" s="9">
        <v>0</v>
      </c>
      <c r="I7" s="9">
        <v>0</v>
      </c>
      <c r="J7" s="5" t="s">
        <v>28</v>
      </c>
      <c r="K7" s="1"/>
      <c r="L7" s="9">
        <v>0</v>
      </c>
      <c r="M7" s="9">
        <v>0</v>
      </c>
      <c r="N7" s="5" t="s">
        <v>28</v>
      </c>
    </row>
    <row r="8" spans="1:15">
      <c r="A8" s="1" t="s">
        <v>2</v>
      </c>
      <c r="B8" s="1">
        <v>2016</v>
      </c>
      <c r="C8" s="1">
        <v>0</v>
      </c>
      <c r="D8" s="1">
        <v>0</v>
      </c>
      <c r="E8" s="1">
        <v>0</v>
      </c>
      <c r="F8" s="1">
        <v>0</v>
      </c>
      <c r="G8" s="1"/>
      <c r="H8" s="9">
        <v>0</v>
      </c>
      <c r="I8" s="9">
        <v>0</v>
      </c>
      <c r="J8" s="5" t="s">
        <v>28</v>
      </c>
      <c r="K8" s="1"/>
      <c r="L8" s="9">
        <v>0</v>
      </c>
      <c r="M8" s="9">
        <v>0</v>
      </c>
      <c r="N8" s="5" t="s">
        <v>28</v>
      </c>
    </row>
    <row r="9" spans="1:15">
      <c r="A9" s="1" t="s">
        <v>2</v>
      </c>
      <c r="B9" s="1">
        <v>2017</v>
      </c>
      <c r="C9" s="1">
        <v>0</v>
      </c>
      <c r="D9" s="1">
        <v>0</v>
      </c>
      <c r="E9" s="1">
        <v>0</v>
      </c>
      <c r="F9" s="1">
        <v>0</v>
      </c>
      <c r="G9" s="1"/>
      <c r="H9" s="9">
        <v>0</v>
      </c>
      <c r="I9" s="9">
        <v>0</v>
      </c>
      <c r="J9" s="5" t="s">
        <v>28</v>
      </c>
      <c r="K9" s="1"/>
      <c r="L9" s="9">
        <v>0</v>
      </c>
      <c r="M9" s="9">
        <v>0</v>
      </c>
      <c r="N9" s="5" t="s">
        <v>28</v>
      </c>
    </row>
    <row r="10" spans="1:15">
      <c r="A10" s="1" t="s">
        <v>2</v>
      </c>
      <c r="B10" s="1">
        <v>2018</v>
      </c>
      <c r="C10" s="1">
        <v>0</v>
      </c>
      <c r="D10" s="1">
        <v>0</v>
      </c>
      <c r="E10" s="1">
        <v>0</v>
      </c>
      <c r="F10" s="1">
        <v>0</v>
      </c>
      <c r="G10" s="1"/>
      <c r="H10" s="7">
        <v>2.3199999999999998</v>
      </c>
      <c r="I10" s="8">
        <v>2.0750710831197998</v>
      </c>
      <c r="J10" s="5">
        <f t="shared" ref="J10:J12" si="0">I10/H10</f>
        <v>0.89442719099991375</v>
      </c>
      <c r="K10" s="1"/>
      <c r="L10" s="7">
        <v>2.3199999999999998</v>
      </c>
      <c r="M10" s="8">
        <v>2.0750710831197998</v>
      </c>
      <c r="N10" s="5">
        <f t="shared" ref="N10:N12" si="1">M10/L10</f>
        <v>0.89442719099991375</v>
      </c>
    </row>
    <row r="11" spans="1:15">
      <c r="A11" s="1" t="s">
        <v>2</v>
      </c>
      <c r="B11" s="1">
        <v>2019</v>
      </c>
      <c r="C11" s="1">
        <v>0</v>
      </c>
      <c r="D11" s="1">
        <v>1</v>
      </c>
      <c r="E11" s="1">
        <v>0</v>
      </c>
      <c r="F11" s="1">
        <v>0</v>
      </c>
      <c r="G11" s="1"/>
      <c r="H11" s="7">
        <v>4.5454545454545396</v>
      </c>
      <c r="I11" s="8">
        <v>4.0655781409087002</v>
      </c>
      <c r="J11" s="5">
        <f t="shared" si="0"/>
        <v>0.89442719099991519</v>
      </c>
      <c r="K11" s="1"/>
      <c r="L11" s="7">
        <v>4.5454545454545396</v>
      </c>
      <c r="M11" s="8">
        <v>4.0655781409087002</v>
      </c>
      <c r="N11" s="5">
        <f t="shared" si="1"/>
        <v>0.89442719099991519</v>
      </c>
    </row>
    <row r="12" spans="1:15">
      <c r="A12" s="1"/>
      <c r="B12" s="1" t="s">
        <v>49</v>
      </c>
      <c r="C12" s="4">
        <f>AVERAGE(C7:C11)</f>
        <v>0</v>
      </c>
      <c r="D12" s="4">
        <f>AVERAGE(D7:D11)</f>
        <v>0.2</v>
      </c>
      <c r="E12" s="4">
        <f>AVERAGE(E7:E11)</f>
        <v>0</v>
      </c>
      <c r="F12" s="4">
        <f>AVERAGE(F7:F11)</f>
        <v>0</v>
      </c>
      <c r="G12" s="1"/>
      <c r="H12" s="8">
        <v>1.37309090909091</v>
      </c>
      <c r="I12" s="8">
        <v>1.2281298448057001</v>
      </c>
      <c r="J12" s="5">
        <f t="shared" si="0"/>
        <v>0.89442719099991341</v>
      </c>
      <c r="K12" s="1"/>
      <c r="L12" s="8">
        <v>1.37309090909091</v>
      </c>
      <c r="M12" s="8">
        <v>1.2281298448057001</v>
      </c>
      <c r="N12" s="5">
        <f t="shared" si="1"/>
        <v>0.89442719099991341</v>
      </c>
    </row>
    <row r="15" spans="1:15">
      <c r="A15" s="9" t="s">
        <v>44</v>
      </c>
    </row>
    <row r="16" spans="1:15">
      <c r="A16" s="9" t="s">
        <v>46</v>
      </c>
    </row>
  </sheetData>
  <mergeCells count="3">
    <mergeCell ref="C5:G5"/>
    <mergeCell ref="H5:J5"/>
    <mergeCell ref="L5:N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</vt:lpstr>
      <vt:lpstr>PC_ASLL</vt:lpstr>
      <vt:lpstr>SB_ASLL</vt:lpstr>
      <vt:lpstr>SC_ASLL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McCracken</dc:creator>
  <cp:lastModifiedBy>Katie S Davis</cp:lastModifiedBy>
  <dcterms:created xsi:type="dcterms:W3CDTF">2020-08-07T19:22:19Z</dcterms:created>
  <dcterms:modified xsi:type="dcterms:W3CDTF">2020-11-21T03:54:45Z</dcterms:modified>
</cp:coreProperties>
</file>